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E BOY-YB" sheetId="1" r:id="rId1"/>
  </sheets>
  <definedNames/>
  <calcPr fullCalcOnLoad="1"/>
</workbook>
</file>

<file path=xl/sharedStrings.xml><?xml version="1.0" encoding="utf-8"?>
<sst xmlns="http://schemas.openxmlformats.org/spreadsheetml/2006/main" count="136" uniqueCount="41">
  <si>
    <t>IN-STOCK JACKETS</t>
  </si>
  <si>
    <t>Description</t>
  </si>
  <si>
    <t>BOYS Thick Puffer Jacket</t>
  </si>
  <si>
    <t>Style NO.</t>
  </si>
  <si>
    <t>7717A</t>
  </si>
  <si>
    <t>Shell Fabric</t>
  </si>
  <si>
    <t>Body:Polyester+Padded;Sleeve:Softshell</t>
  </si>
  <si>
    <t>Lining</t>
  </si>
  <si>
    <t>100% Polyester 210T+FLEECE 130G/M</t>
  </si>
  <si>
    <t>Filler</t>
  </si>
  <si>
    <t xml:space="preserve"> Polyfill,</t>
  </si>
  <si>
    <t>Quantity List</t>
  </si>
  <si>
    <t>COLOR / SIZE</t>
  </si>
  <si>
    <t>PCS/Color</t>
  </si>
  <si>
    <t>BLACK/ROYAL</t>
  </si>
  <si>
    <t>NAVY/GREY</t>
  </si>
  <si>
    <t>GREY/ROYAL</t>
  </si>
  <si>
    <t>ROYAL/NAVY</t>
  </si>
  <si>
    <t>Packing List</t>
  </si>
  <si>
    <t>Ratio</t>
  </si>
  <si>
    <t>PCS</t>
  </si>
  <si>
    <t>per CTN</t>
  </si>
  <si>
    <t>Total Cartons :</t>
  </si>
  <si>
    <t>Total Volume :</t>
  </si>
  <si>
    <t>Total G/W :</t>
  </si>
  <si>
    <t>Carton MEAS:</t>
  </si>
  <si>
    <t>CM</t>
  </si>
  <si>
    <t>SIZE SPEC</t>
  </si>
  <si>
    <t>1/2 Chest</t>
  </si>
  <si>
    <t>INCH</t>
  </si>
  <si>
    <t>B.C.Length</t>
  </si>
  <si>
    <t>Sleeve Length-BC</t>
  </si>
  <si>
    <t>7717B</t>
  </si>
  <si>
    <t>BLACK/RED</t>
  </si>
  <si>
    <t>NAVY/ROYAL</t>
  </si>
  <si>
    <t>ROYAL/BLACK</t>
  </si>
  <si>
    <t>7717C</t>
  </si>
  <si>
    <t>NAVY/RED</t>
  </si>
  <si>
    <t>GREY/NAVY</t>
  </si>
  <si>
    <t>7717d</t>
  </si>
  <si>
    <t>We will charge 0.20$ more if you want to change labels&amp;tags.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</si>
</sst>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\ &quot;pcs&quot;"/>
    <numFmt numFmtId="177" formatCode="&quot;PRICE : USD &quot;0.00\ &quot;FOB(XIAMEN)&quot;"/>
    <numFmt numFmtId="178" formatCode="&quot;#&quot;\ #"/>
    <numFmt numFmtId="179" formatCode="&quot;Total Quantity : &quot;\ 0\ &quot;PCS&quot;"/>
    <numFmt numFmtId="180" formatCode="&quot;G/W:&quot;0.0&quot;KGS&quot;"/>
    <numFmt numFmtId="181" formatCode="0\ &quot;CTNS&quot;"/>
    <numFmt numFmtId="182" formatCode="0.00\ &quot;CBM&quot;"/>
    <numFmt numFmtId="183" formatCode="&quot;N/W:&quot;0.0&quot;KGS&quot;"/>
    <numFmt numFmtId="184" formatCode="0.0&quot;KGS&quot;"/>
    <numFmt numFmtId="185" formatCode="&quot; X &quot;00"/>
  </numFmts>
  <fonts count="54">
    <font>
      <sz val="12"/>
      <name val="宋体"/>
      <family val="0"/>
    </font>
    <font>
      <sz val="10"/>
      <color indexed="8"/>
      <name val="微软雅黑"/>
      <family val="2"/>
    </font>
    <font>
      <sz val="10"/>
      <name val="宋体"/>
      <family val="0"/>
    </font>
    <font>
      <sz val="11"/>
      <name val="宋体"/>
      <family val="0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Cambria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4"/>
      <color indexed="60"/>
      <name val="Calibri"/>
      <family val="2"/>
    </font>
    <font>
      <sz val="10"/>
      <color theme="1"/>
      <name val="微软雅黑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0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3" fillId="34" borderId="12" xfId="0" applyNumberFormat="1" applyFont="1" applyFill="1" applyBorder="1" applyAlignment="1">
      <alignment horizontal="center" vertical="center"/>
    </xf>
    <xf numFmtId="177" fontId="53" fillId="34" borderId="13" xfId="0" applyNumberFormat="1" applyFont="1" applyFill="1" applyBorder="1" applyAlignment="1">
      <alignment horizontal="center" vertical="center"/>
    </xf>
    <xf numFmtId="177" fontId="53" fillId="34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9" fontId="53" fillId="0" borderId="0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right"/>
    </xf>
    <xf numFmtId="181" fontId="8" fillId="0" borderId="14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4" fillId="0" borderId="1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2</xdr:row>
      <xdr:rowOff>171450</xdr:rowOff>
    </xdr:from>
    <xdr:to>
      <xdr:col>15</xdr:col>
      <xdr:colOff>190500</xdr:colOff>
      <xdr:row>20</xdr:row>
      <xdr:rowOff>114300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28650"/>
          <a:ext cx="52959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34</xdr:row>
      <xdr:rowOff>95250</xdr:rowOff>
    </xdr:from>
    <xdr:to>
      <xdr:col>15</xdr:col>
      <xdr:colOff>466725</xdr:colOff>
      <xdr:row>54</xdr:row>
      <xdr:rowOff>123825</xdr:rowOff>
    </xdr:to>
    <xdr:pic>
      <xdr:nvPicPr>
        <xdr:cNvPr id="2" name="图片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372350"/>
          <a:ext cx="59912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67</xdr:row>
      <xdr:rowOff>171450</xdr:rowOff>
    </xdr:from>
    <xdr:to>
      <xdr:col>15</xdr:col>
      <xdr:colOff>466725</xdr:colOff>
      <xdr:row>85</xdr:row>
      <xdr:rowOff>47625</xdr:rowOff>
    </xdr:to>
    <xdr:pic>
      <xdr:nvPicPr>
        <xdr:cNvPr id="3" name="图片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4497050"/>
          <a:ext cx="58007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101</xdr:row>
      <xdr:rowOff>95250</xdr:rowOff>
    </xdr:from>
    <xdr:to>
      <xdr:col>14</xdr:col>
      <xdr:colOff>800100</xdr:colOff>
      <xdr:row>117</xdr:row>
      <xdr:rowOff>161925</xdr:rowOff>
    </xdr:to>
    <xdr:pic>
      <xdr:nvPicPr>
        <xdr:cNvPr id="4" name="图片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21726525"/>
          <a:ext cx="54483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0"/>
  <sheetViews>
    <sheetView showGridLines="0" tabSelected="1" zoomScalePageLayoutView="0" workbookViewId="0" topLeftCell="A1">
      <selection activeCell="T13" sqref="T13"/>
    </sheetView>
  </sheetViews>
  <sheetFormatPr defaultColWidth="9.00390625" defaultRowHeight="14.25"/>
  <cols>
    <col min="1" max="1" width="13.50390625" style="5" customWidth="1"/>
    <col min="2" max="7" width="5.625" style="5" customWidth="1"/>
    <col min="8" max="8" width="8.50390625" style="5" customWidth="1"/>
    <col min="9" max="15" width="10.625" style="5" customWidth="1"/>
    <col min="16" max="16" width="10.50390625" style="5" customWidth="1"/>
    <col min="17" max="22" width="10.625" style="5" customWidth="1"/>
    <col min="23" max="29" width="10.625" style="6" customWidth="1"/>
    <col min="30" max="31" width="10.625" style="0" customWidth="1"/>
  </cols>
  <sheetData>
    <row r="1" spans="1:16" ht="18" customHeight="1">
      <c r="A1" s="54" t="s">
        <v>0</v>
      </c>
      <c r="B1" s="55"/>
      <c r="C1" s="55"/>
      <c r="D1" s="55"/>
      <c r="E1" s="56">
        <f>A16</f>
        <v>4800</v>
      </c>
      <c r="F1" s="57"/>
      <c r="G1" s="57"/>
      <c r="H1" s="58"/>
      <c r="P1" s="40"/>
    </row>
    <row r="2" spans="1:16" ht="18" customHeight="1">
      <c r="A2" s="59">
        <v>7.5</v>
      </c>
      <c r="B2" s="60"/>
      <c r="C2" s="60"/>
      <c r="D2" s="60"/>
      <c r="E2" s="60"/>
      <c r="F2" s="60"/>
      <c r="G2" s="60"/>
      <c r="H2" s="61"/>
      <c r="P2" s="40"/>
    </row>
    <row r="3" spans="1:16" ht="18" customHeight="1">
      <c r="A3" s="62" t="s">
        <v>40</v>
      </c>
      <c r="B3" s="63"/>
      <c r="C3" s="63"/>
      <c r="D3" s="63"/>
      <c r="E3" s="63"/>
      <c r="F3" s="63"/>
      <c r="G3" s="63"/>
      <c r="H3" s="64"/>
      <c r="P3" s="40"/>
    </row>
    <row r="4" spans="1:16" ht="18" customHeight="1">
      <c r="A4" s="7" t="s">
        <v>1</v>
      </c>
      <c r="B4" s="65" t="s">
        <v>2</v>
      </c>
      <c r="C4" s="65"/>
      <c r="D4" s="65"/>
      <c r="E4" s="65"/>
      <c r="F4" s="65"/>
      <c r="G4" s="65"/>
      <c r="H4" s="65"/>
      <c r="P4" s="40"/>
    </row>
    <row r="5" spans="1:16" ht="18" customHeight="1">
      <c r="A5" s="8" t="s">
        <v>3</v>
      </c>
      <c r="B5" s="66" t="s">
        <v>4</v>
      </c>
      <c r="C5" s="66"/>
      <c r="D5" s="66"/>
      <c r="E5" s="66"/>
      <c r="F5" s="66"/>
      <c r="G5" s="66"/>
      <c r="H5" s="66"/>
      <c r="P5" s="40"/>
    </row>
    <row r="6" spans="1:16" ht="18" customHeight="1">
      <c r="A6" s="8" t="s">
        <v>5</v>
      </c>
      <c r="B6" s="67" t="s">
        <v>6</v>
      </c>
      <c r="C6" s="67"/>
      <c r="D6" s="67"/>
      <c r="E6" s="67"/>
      <c r="F6" s="67"/>
      <c r="G6" s="67"/>
      <c r="H6" s="67"/>
      <c r="P6" s="40"/>
    </row>
    <row r="7" spans="1:16" ht="18" customHeight="1">
      <c r="A7" s="8" t="s">
        <v>7</v>
      </c>
      <c r="B7" s="68" t="s">
        <v>8</v>
      </c>
      <c r="C7" s="68"/>
      <c r="D7" s="68"/>
      <c r="E7" s="68"/>
      <c r="F7" s="68"/>
      <c r="G7" s="68"/>
      <c r="H7" s="68"/>
      <c r="P7" s="40"/>
    </row>
    <row r="8" spans="1:29" s="1" customFormat="1" ht="18" customHeight="1">
      <c r="A8" s="8" t="s">
        <v>9</v>
      </c>
      <c r="B8" s="9" t="s">
        <v>10</v>
      </c>
      <c r="C8" s="10"/>
      <c r="D8" s="10"/>
      <c r="E8" s="10"/>
      <c r="F8" s="10"/>
      <c r="G8" s="11">
        <v>350</v>
      </c>
      <c r="H8" s="12" t="str">
        <f>IF(G8&gt;220,"G/PC","G/PC")</f>
        <v>G/PC</v>
      </c>
      <c r="I8" s="42"/>
      <c r="J8" s="42"/>
      <c r="K8" s="42"/>
      <c r="L8" s="42"/>
      <c r="M8" s="42"/>
      <c r="N8" s="42"/>
      <c r="O8" s="42"/>
      <c r="P8" s="43"/>
      <c r="Q8" s="42"/>
      <c r="R8" s="42"/>
      <c r="S8" s="42"/>
      <c r="T8" s="42"/>
      <c r="U8" s="42"/>
      <c r="V8" s="42"/>
      <c r="W8" s="50"/>
      <c r="X8" s="50"/>
      <c r="Y8" s="50"/>
      <c r="Z8" s="50"/>
      <c r="AA8" s="50"/>
      <c r="AB8" s="50"/>
      <c r="AC8" s="50"/>
    </row>
    <row r="9" spans="1:29" s="1" customFormat="1" ht="18" customHeight="1">
      <c r="A9" s="13"/>
      <c r="B9" s="69" t="s">
        <v>11</v>
      </c>
      <c r="C9" s="70"/>
      <c r="D9" s="70"/>
      <c r="E9" s="70"/>
      <c r="F9" s="70"/>
      <c r="G9" s="70"/>
      <c r="H9" s="71"/>
      <c r="I9" s="42"/>
      <c r="J9" s="42"/>
      <c r="K9" s="42"/>
      <c r="L9" s="42"/>
      <c r="M9" s="42"/>
      <c r="N9" s="42"/>
      <c r="O9" s="42"/>
      <c r="P9" s="43"/>
      <c r="Q9" s="42"/>
      <c r="R9" s="42"/>
      <c r="S9" s="42"/>
      <c r="T9" s="42"/>
      <c r="U9" s="42"/>
      <c r="V9" s="42"/>
      <c r="W9" s="50"/>
      <c r="X9" s="50"/>
      <c r="Y9" s="50"/>
      <c r="Z9" s="50"/>
      <c r="AA9" s="50"/>
      <c r="AB9" s="50"/>
      <c r="AC9" s="50"/>
    </row>
    <row r="10" spans="1:29" s="2" customFormat="1" ht="18" customHeight="1">
      <c r="A10" s="14" t="s">
        <v>12</v>
      </c>
      <c r="B10" s="15">
        <v>6</v>
      </c>
      <c r="C10" s="15">
        <v>8</v>
      </c>
      <c r="D10" s="15">
        <v>10</v>
      </c>
      <c r="E10" s="15">
        <v>12</v>
      </c>
      <c r="F10" s="15">
        <v>14</v>
      </c>
      <c r="G10" s="15">
        <v>16</v>
      </c>
      <c r="H10" s="16" t="s">
        <v>13</v>
      </c>
      <c r="I10" s="44"/>
      <c r="J10" s="44"/>
      <c r="K10" s="44"/>
      <c r="L10" s="44"/>
      <c r="M10" s="44"/>
      <c r="N10" s="44"/>
      <c r="O10" s="44"/>
      <c r="P10" s="45"/>
      <c r="Q10" s="44"/>
      <c r="R10" s="44"/>
      <c r="S10" s="44"/>
      <c r="T10" s="44"/>
      <c r="U10" s="44"/>
      <c r="V10" s="44"/>
      <c r="W10" s="51"/>
      <c r="X10" s="51"/>
      <c r="Y10" s="51"/>
      <c r="Z10" s="51"/>
      <c r="AA10" s="51"/>
      <c r="AB10" s="51"/>
      <c r="AC10" s="51"/>
    </row>
    <row r="11" spans="1:22" ht="18" customHeight="1">
      <c r="A11" s="17" t="s">
        <v>14</v>
      </c>
      <c r="B11" s="18">
        <v>200</v>
      </c>
      <c r="C11" s="18">
        <f>$B11*C$19</f>
        <v>200</v>
      </c>
      <c r="D11" s="18">
        <f aca="true" t="shared" si="0" ref="D11:E15">$B11*D$19</f>
        <v>200</v>
      </c>
      <c r="E11" s="18">
        <f t="shared" si="0"/>
        <v>200</v>
      </c>
      <c r="F11" s="18">
        <f aca="true" t="shared" si="1" ref="F11:G15">$B11*F$19</f>
        <v>200</v>
      </c>
      <c r="G11" s="18">
        <f t="shared" si="1"/>
        <v>200</v>
      </c>
      <c r="H11" s="19">
        <f>SUM(B11:G11)</f>
        <v>1200</v>
      </c>
      <c r="I11" s="46"/>
      <c r="J11" s="46"/>
      <c r="K11" s="46"/>
      <c r="L11" s="46"/>
      <c r="M11" s="46"/>
      <c r="N11" s="46"/>
      <c r="O11" s="46"/>
      <c r="P11" s="47"/>
      <c r="Q11" s="46"/>
      <c r="R11" s="46"/>
      <c r="S11" s="46"/>
      <c r="T11" s="46"/>
      <c r="U11" s="46"/>
      <c r="V11" s="46"/>
    </row>
    <row r="12" spans="1:22" ht="18" customHeight="1">
      <c r="A12" s="17" t="s">
        <v>15</v>
      </c>
      <c r="B12" s="18">
        <f>B11</f>
        <v>200</v>
      </c>
      <c r="C12" s="18">
        <f>$B12*C$19</f>
        <v>200</v>
      </c>
      <c r="D12" s="18">
        <f t="shared" si="0"/>
        <v>200</v>
      </c>
      <c r="E12" s="18">
        <f t="shared" si="0"/>
        <v>200</v>
      </c>
      <c r="F12" s="18">
        <f t="shared" si="1"/>
        <v>200</v>
      </c>
      <c r="G12" s="18">
        <f t="shared" si="1"/>
        <v>200</v>
      </c>
      <c r="H12" s="19">
        <f>SUM(B12:G12)</f>
        <v>1200</v>
      </c>
      <c r="I12" s="46"/>
      <c r="J12" s="46"/>
      <c r="K12" s="46"/>
      <c r="L12" s="46"/>
      <c r="M12" s="46"/>
      <c r="N12" s="46"/>
      <c r="O12" s="46"/>
      <c r="P12" s="47"/>
      <c r="Q12" s="46"/>
      <c r="R12" s="46"/>
      <c r="S12" s="46"/>
      <c r="T12" s="46"/>
      <c r="U12" s="46"/>
      <c r="V12" s="46"/>
    </row>
    <row r="13" spans="1:22" ht="18" customHeight="1">
      <c r="A13" s="17" t="s">
        <v>16</v>
      </c>
      <c r="B13" s="18">
        <f>B12</f>
        <v>200</v>
      </c>
      <c r="C13" s="18">
        <f>$B13*C$19</f>
        <v>200</v>
      </c>
      <c r="D13" s="18">
        <f t="shared" si="0"/>
        <v>200</v>
      </c>
      <c r="E13" s="18">
        <f>$B13*E$19</f>
        <v>200</v>
      </c>
      <c r="F13" s="18">
        <f t="shared" si="1"/>
        <v>200</v>
      </c>
      <c r="G13" s="18">
        <f t="shared" si="1"/>
        <v>200</v>
      </c>
      <c r="H13" s="19">
        <f>SUM(B13:G13)</f>
        <v>1200</v>
      </c>
      <c r="I13" s="46"/>
      <c r="J13" s="46"/>
      <c r="K13" s="46"/>
      <c r="L13" s="46"/>
      <c r="M13" s="46"/>
      <c r="N13" s="46"/>
      <c r="O13" s="46"/>
      <c r="P13" s="47"/>
      <c r="Q13" s="46"/>
      <c r="R13" s="46"/>
      <c r="S13" s="46"/>
      <c r="T13" s="46"/>
      <c r="U13" s="46"/>
      <c r="V13" s="46"/>
    </row>
    <row r="14" spans="1:22" ht="18" customHeight="1">
      <c r="A14" s="17" t="s">
        <v>17</v>
      </c>
      <c r="B14" s="18">
        <f>B13</f>
        <v>200</v>
      </c>
      <c r="C14" s="18">
        <f>$B14*C$19</f>
        <v>200</v>
      </c>
      <c r="D14" s="18">
        <f t="shared" si="0"/>
        <v>200</v>
      </c>
      <c r="E14" s="18">
        <f t="shared" si="0"/>
        <v>200</v>
      </c>
      <c r="F14" s="18">
        <f t="shared" si="1"/>
        <v>200</v>
      </c>
      <c r="G14" s="18">
        <f t="shared" si="1"/>
        <v>200</v>
      </c>
      <c r="H14" s="19">
        <f>SUM(B14:G14)</f>
        <v>1200</v>
      </c>
      <c r="I14" s="46"/>
      <c r="J14" s="46"/>
      <c r="K14" s="46"/>
      <c r="L14" s="46"/>
      <c r="M14" s="46"/>
      <c r="N14" s="46"/>
      <c r="O14" s="46"/>
      <c r="P14" s="47"/>
      <c r="Q14" s="46"/>
      <c r="R14" s="46"/>
      <c r="S14" s="46"/>
      <c r="T14" s="46"/>
      <c r="U14" s="46"/>
      <c r="V14" s="46"/>
    </row>
    <row r="15" spans="1:22" ht="18" customHeight="1">
      <c r="A15" s="17"/>
      <c r="B15" s="18"/>
      <c r="C15" s="18">
        <f>$B15*C$19</f>
        <v>0</v>
      </c>
      <c r="D15" s="18">
        <f t="shared" si="0"/>
        <v>0</v>
      </c>
      <c r="E15" s="18">
        <f t="shared" si="0"/>
        <v>0</v>
      </c>
      <c r="F15" s="18">
        <f t="shared" si="1"/>
        <v>0</v>
      </c>
      <c r="G15" s="18">
        <f t="shared" si="1"/>
        <v>0</v>
      </c>
      <c r="H15" s="19">
        <f>SUM(B15:G15)</f>
        <v>0</v>
      </c>
      <c r="I15" s="46"/>
      <c r="J15" s="46"/>
      <c r="K15" s="46"/>
      <c r="L15" s="46"/>
      <c r="M15" s="46"/>
      <c r="N15" s="46"/>
      <c r="O15" s="46"/>
      <c r="P15" s="47"/>
      <c r="Q15" s="46"/>
      <c r="R15" s="46"/>
      <c r="S15" s="46"/>
      <c r="T15" s="46"/>
      <c r="U15" s="46"/>
      <c r="V15" s="46"/>
    </row>
    <row r="16" spans="1:29" s="3" customFormat="1" ht="18" customHeight="1">
      <c r="A16" s="72">
        <f>SUM(H11:H15)</f>
        <v>4800</v>
      </c>
      <c r="B16" s="72"/>
      <c r="C16" s="72"/>
      <c r="D16" s="72"/>
      <c r="E16" s="72"/>
      <c r="F16" s="72"/>
      <c r="G16" s="72"/>
      <c r="H16" s="72"/>
      <c r="I16" s="26"/>
      <c r="J16" s="26"/>
      <c r="K16" s="26"/>
      <c r="L16" s="26"/>
      <c r="M16" s="26"/>
      <c r="N16" s="26"/>
      <c r="O16" s="26"/>
      <c r="P16" s="47"/>
      <c r="Q16" s="26"/>
      <c r="R16" s="26"/>
      <c r="S16" s="26"/>
      <c r="T16" s="26"/>
      <c r="U16" s="26"/>
      <c r="V16" s="26"/>
      <c r="W16" s="52"/>
      <c r="X16" s="52"/>
      <c r="Y16" s="52"/>
      <c r="Z16" s="52"/>
      <c r="AA16" s="52"/>
      <c r="AB16" s="52"/>
      <c r="AC16" s="52"/>
    </row>
    <row r="17" spans="1:16" ht="18.75">
      <c r="A17" s="20" t="s">
        <v>18</v>
      </c>
      <c r="B17" s="73" t="s">
        <v>19</v>
      </c>
      <c r="C17" s="74"/>
      <c r="D17" s="74"/>
      <c r="E17" s="74"/>
      <c r="F17" s="74"/>
      <c r="G17" s="75"/>
      <c r="H17" s="21" t="s">
        <v>20</v>
      </c>
      <c r="P17" s="40"/>
    </row>
    <row r="18" spans="1:16" ht="15.75">
      <c r="A18" s="14" t="s">
        <v>12</v>
      </c>
      <c r="B18" s="15">
        <v>6</v>
      </c>
      <c r="C18" s="15">
        <v>8</v>
      </c>
      <c r="D18" s="15">
        <v>10</v>
      </c>
      <c r="E18" s="15">
        <v>12</v>
      </c>
      <c r="F18" s="15">
        <v>14</v>
      </c>
      <c r="G18" s="15">
        <v>16</v>
      </c>
      <c r="H18" s="22" t="s">
        <v>21</v>
      </c>
      <c r="P18" s="40"/>
    </row>
    <row r="19" spans="1:16" ht="15.75">
      <c r="A19" s="23" t="str">
        <f>A11</f>
        <v>BLACK/ROYAL</v>
      </c>
      <c r="B19" s="24">
        <v>1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82">
        <f>SUM(B19:G23)</f>
        <v>24</v>
      </c>
      <c r="P19" s="40"/>
    </row>
    <row r="20" spans="1:16" ht="15.75">
      <c r="A20" s="23" t="str">
        <f>A12</f>
        <v>NAVY/GREY</v>
      </c>
      <c r="B20" s="24">
        <f>B19</f>
        <v>1</v>
      </c>
      <c r="C20" s="24">
        <f aca="true" t="shared" si="2" ref="C20:E22">C19</f>
        <v>1</v>
      </c>
      <c r="D20" s="24">
        <f t="shared" si="2"/>
        <v>1</v>
      </c>
      <c r="E20" s="24">
        <f t="shared" si="2"/>
        <v>1</v>
      </c>
      <c r="F20" s="24">
        <f aca="true" t="shared" si="3" ref="F20:G22">F19</f>
        <v>1</v>
      </c>
      <c r="G20" s="24">
        <f t="shared" si="3"/>
        <v>1</v>
      </c>
      <c r="H20" s="83"/>
      <c r="P20" s="40"/>
    </row>
    <row r="21" spans="1:16" ht="15.75">
      <c r="A21" s="23" t="str">
        <f>A13</f>
        <v>GREY/ROYAL</v>
      </c>
      <c r="B21" s="24">
        <f>B20</f>
        <v>1</v>
      </c>
      <c r="C21" s="24">
        <f t="shared" si="2"/>
        <v>1</v>
      </c>
      <c r="D21" s="24">
        <f t="shared" si="2"/>
        <v>1</v>
      </c>
      <c r="E21" s="24">
        <f t="shared" si="2"/>
        <v>1</v>
      </c>
      <c r="F21" s="24">
        <f t="shared" si="3"/>
        <v>1</v>
      </c>
      <c r="G21" s="24">
        <f t="shared" si="3"/>
        <v>1</v>
      </c>
      <c r="H21" s="83"/>
      <c r="P21" s="40"/>
    </row>
    <row r="22" spans="1:16" ht="15.75">
      <c r="A22" s="23" t="str">
        <f>A14</f>
        <v>ROYAL/NAVY</v>
      </c>
      <c r="B22" s="24">
        <f>B21</f>
        <v>1</v>
      </c>
      <c r="C22" s="24">
        <f t="shared" si="2"/>
        <v>1</v>
      </c>
      <c r="D22" s="24">
        <f t="shared" si="2"/>
        <v>1</v>
      </c>
      <c r="E22" s="24">
        <f t="shared" si="2"/>
        <v>1</v>
      </c>
      <c r="F22" s="24">
        <f t="shared" si="3"/>
        <v>1</v>
      </c>
      <c r="G22" s="24">
        <f t="shared" si="3"/>
        <v>1</v>
      </c>
      <c r="H22" s="83"/>
      <c r="P22" s="40"/>
    </row>
    <row r="23" spans="1:16" ht="15.75">
      <c r="A23" s="23">
        <f>A15</f>
        <v>0</v>
      </c>
      <c r="B23" s="24"/>
      <c r="C23" s="24"/>
      <c r="D23" s="24"/>
      <c r="E23" s="24"/>
      <c r="F23" s="24"/>
      <c r="G23" s="24"/>
      <c r="H23" s="84"/>
      <c r="P23" s="40"/>
    </row>
    <row r="24" spans="1:16" ht="15.75">
      <c r="A24" s="25"/>
      <c r="B24" s="26"/>
      <c r="C24" s="27"/>
      <c r="D24" s="28"/>
      <c r="E24" s="29" t="s">
        <v>22</v>
      </c>
      <c r="F24" s="29"/>
      <c r="G24" s="76">
        <f>A16/H19</f>
        <v>200</v>
      </c>
      <c r="H24" s="77"/>
      <c r="P24" s="40"/>
    </row>
    <row r="25" spans="1:16" ht="15.75">
      <c r="A25" s="25">
        <v>22</v>
      </c>
      <c r="B25" s="26"/>
      <c r="C25" s="27"/>
      <c r="D25" s="28"/>
      <c r="E25" s="29" t="s">
        <v>23</v>
      </c>
      <c r="F25" s="29"/>
      <c r="G25" s="78">
        <f>B27*C27*D27/1000000*G24</f>
        <v>27.144000000000002</v>
      </c>
      <c r="H25" s="79"/>
      <c r="P25" s="40"/>
    </row>
    <row r="26" spans="1:16" ht="15.75">
      <c r="A26" s="30">
        <v>20</v>
      </c>
      <c r="B26" s="26"/>
      <c r="C26" s="31"/>
      <c r="D26" s="32"/>
      <c r="E26" s="32" t="s">
        <v>24</v>
      </c>
      <c r="F26" s="32"/>
      <c r="G26" s="80">
        <f>A25*G24</f>
        <v>4400</v>
      </c>
      <c r="H26" s="81"/>
      <c r="P26" s="40"/>
    </row>
    <row r="27" spans="1:29" s="4" customFormat="1" ht="15">
      <c r="A27" s="33" t="s">
        <v>25</v>
      </c>
      <c r="B27" s="34">
        <v>52</v>
      </c>
      <c r="C27" s="35">
        <v>45</v>
      </c>
      <c r="D27" s="35">
        <v>58</v>
      </c>
      <c r="E27" s="34" t="s">
        <v>26</v>
      </c>
      <c r="F27" s="34"/>
      <c r="G27" s="34"/>
      <c r="H27" s="34"/>
      <c r="I27" s="48"/>
      <c r="J27" s="48"/>
      <c r="K27" s="48"/>
      <c r="L27" s="48"/>
      <c r="M27" s="48"/>
      <c r="N27" s="48"/>
      <c r="O27" s="48"/>
      <c r="P27" s="49"/>
      <c r="Q27" s="48"/>
      <c r="R27" s="48"/>
      <c r="S27" s="48"/>
      <c r="T27" s="48"/>
      <c r="U27" s="48"/>
      <c r="V27" s="48"/>
      <c r="W27" s="53"/>
      <c r="X27" s="53"/>
      <c r="Y27" s="53"/>
      <c r="Z27" s="53"/>
      <c r="AA27" s="53"/>
      <c r="AB27" s="53"/>
      <c r="AC27" s="53"/>
    </row>
    <row r="28" spans="1:8" ht="15.75">
      <c r="A28" s="36" t="s">
        <v>27</v>
      </c>
      <c r="B28" s="37">
        <f aca="true" t="shared" si="4" ref="B28:G28">B10</f>
        <v>6</v>
      </c>
      <c r="C28" s="37">
        <f t="shared" si="4"/>
        <v>8</v>
      </c>
      <c r="D28" s="37">
        <f t="shared" si="4"/>
        <v>10</v>
      </c>
      <c r="E28" s="37">
        <f t="shared" si="4"/>
        <v>12</v>
      </c>
      <c r="F28" s="37">
        <f t="shared" si="4"/>
        <v>14</v>
      </c>
      <c r="G28" s="37">
        <f t="shared" si="4"/>
        <v>16</v>
      </c>
      <c r="H28" s="38"/>
    </row>
    <row r="29" spans="1:8" ht="15.75">
      <c r="A29" s="23" t="s">
        <v>28</v>
      </c>
      <c r="B29" s="39">
        <v>34</v>
      </c>
      <c r="C29" s="39">
        <v>36</v>
      </c>
      <c r="D29" s="39">
        <v>38</v>
      </c>
      <c r="E29" s="39">
        <v>40</v>
      </c>
      <c r="F29" s="39">
        <v>42</v>
      </c>
      <c r="G29" s="39">
        <v>44</v>
      </c>
      <c r="H29" s="40" t="s">
        <v>29</v>
      </c>
    </row>
    <row r="30" spans="1:8" ht="15.75">
      <c r="A30" s="23" t="s">
        <v>30</v>
      </c>
      <c r="B30" s="39">
        <v>20</v>
      </c>
      <c r="C30" s="39">
        <v>21</v>
      </c>
      <c r="D30" s="39">
        <v>22</v>
      </c>
      <c r="E30" s="39">
        <v>23</v>
      </c>
      <c r="F30" s="39">
        <v>24</v>
      </c>
      <c r="G30" s="39">
        <v>25</v>
      </c>
      <c r="H30" s="40" t="str">
        <f>H29</f>
        <v>INCH</v>
      </c>
    </row>
    <row r="31" spans="1:8" ht="15.75">
      <c r="A31" s="23" t="s">
        <v>31</v>
      </c>
      <c r="B31" s="39">
        <v>27.5</v>
      </c>
      <c r="C31" s="39">
        <v>28.5</v>
      </c>
      <c r="D31" s="39">
        <v>29.5</v>
      </c>
      <c r="E31" s="39">
        <v>30.5</v>
      </c>
      <c r="F31" s="39">
        <v>31.5</v>
      </c>
      <c r="G31" s="39">
        <v>32.5</v>
      </c>
      <c r="H31" s="41" t="str">
        <f>H30</f>
        <v>INCH</v>
      </c>
    </row>
    <row r="34" spans="1:16" ht="18" customHeight="1">
      <c r="A34" s="54" t="s">
        <v>0</v>
      </c>
      <c r="B34" s="55"/>
      <c r="C34" s="55"/>
      <c r="D34" s="55"/>
      <c r="E34" s="56">
        <f>A49</f>
        <v>4800</v>
      </c>
      <c r="F34" s="57"/>
      <c r="G34" s="57"/>
      <c r="H34" s="58"/>
      <c r="P34" s="40"/>
    </row>
    <row r="35" spans="1:16" ht="18" customHeight="1">
      <c r="A35" s="59">
        <v>7.5</v>
      </c>
      <c r="B35" s="60"/>
      <c r="C35" s="60"/>
      <c r="D35" s="60"/>
      <c r="E35" s="60"/>
      <c r="F35" s="60"/>
      <c r="G35" s="60"/>
      <c r="H35" s="61"/>
      <c r="P35" s="40"/>
    </row>
    <row r="36" spans="1:16" ht="18" customHeight="1">
      <c r="A36" s="62" t="s">
        <v>40</v>
      </c>
      <c r="B36" s="63"/>
      <c r="C36" s="63"/>
      <c r="D36" s="63"/>
      <c r="E36" s="63"/>
      <c r="F36" s="63"/>
      <c r="G36" s="63"/>
      <c r="H36" s="64"/>
      <c r="P36" s="40"/>
    </row>
    <row r="37" spans="1:16" ht="18" customHeight="1">
      <c r="A37" s="7" t="s">
        <v>1</v>
      </c>
      <c r="B37" s="65" t="s">
        <v>2</v>
      </c>
      <c r="C37" s="65"/>
      <c r="D37" s="65"/>
      <c r="E37" s="65"/>
      <c r="F37" s="65"/>
      <c r="G37" s="65"/>
      <c r="H37" s="65"/>
      <c r="P37" s="40"/>
    </row>
    <row r="38" spans="1:16" ht="18" customHeight="1">
      <c r="A38" s="8" t="s">
        <v>3</v>
      </c>
      <c r="B38" s="66" t="s">
        <v>32</v>
      </c>
      <c r="C38" s="66"/>
      <c r="D38" s="66"/>
      <c r="E38" s="66"/>
      <c r="F38" s="66"/>
      <c r="G38" s="66"/>
      <c r="H38" s="66"/>
      <c r="P38" s="40"/>
    </row>
    <row r="39" spans="1:16" ht="18" customHeight="1">
      <c r="A39" s="8" t="s">
        <v>5</v>
      </c>
      <c r="B39" s="67" t="s">
        <v>6</v>
      </c>
      <c r="C39" s="67"/>
      <c r="D39" s="67"/>
      <c r="E39" s="67"/>
      <c r="F39" s="67"/>
      <c r="G39" s="67"/>
      <c r="H39" s="67"/>
      <c r="P39" s="40"/>
    </row>
    <row r="40" spans="1:16" ht="18" customHeight="1">
      <c r="A40" s="8" t="s">
        <v>7</v>
      </c>
      <c r="B40" s="68" t="s">
        <v>8</v>
      </c>
      <c r="C40" s="68"/>
      <c r="D40" s="68"/>
      <c r="E40" s="68"/>
      <c r="F40" s="68"/>
      <c r="G40" s="68"/>
      <c r="H40" s="68"/>
      <c r="P40" s="40"/>
    </row>
    <row r="41" spans="1:29" s="1" customFormat="1" ht="18" customHeight="1">
      <c r="A41" s="8" t="s">
        <v>9</v>
      </c>
      <c r="B41" s="9" t="s">
        <v>10</v>
      </c>
      <c r="C41" s="10"/>
      <c r="D41" s="10"/>
      <c r="E41" s="10"/>
      <c r="F41" s="10"/>
      <c r="G41" s="11">
        <v>350</v>
      </c>
      <c r="H41" s="12" t="str">
        <f>IF(G41&gt;220,"G/PC","G/PC")</f>
        <v>G/PC</v>
      </c>
      <c r="I41" s="42"/>
      <c r="J41" s="42"/>
      <c r="K41" s="42"/>
      <c r="L41" s="42"/>
      <c r="M41" s="42"/>
      <c r="N41" s="42"/>
      <c r="O41" s="42"/>
      <c r="P41" s="43"/>
      <c r="Q41" s="42"/>
      <c r="R41" s="42"/>
      <c r="S41" s="42"/>
      <c r="T41" s="42"/>
      <c r="U41" s="42"/>
      <c r="V41" s="42"/>
      <c r="W41" s="50"/>
      <c r="X41" s="50"/>
      <c r="Y41" s="50"/>
      <c r="Z41" s="50"/>
      <c r="AA41" s="50"/>
      <c r="AB41" s="50"/>
      <c r="AC41" s="50"/>
    </row>
    <row r="42" spans="1:29" s="1" customFormat="1" ht="18" customHeight="1">
      <c r="A42" s="13"/>
      <c r="B42" s="69" t="s">
        <v>11</v>
      </c>
      <c r="C42" s="70"/>
      <c r="D42" s="70"/>
      <c r="E42" s="70"/>
      <c r="F42" s="70"/>
      <c r="G42" s="70"/>
      <c r="H42" s="71"/>
      <c r="I42" s="42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2"/>
      <c r="V42" s="42"/>
      <c r="W42" s="50"/>
      <c r="X42" s="50"/>
      <c r="Y42" s="50"/>
      <c r="Z42" s="50"/>
      <c r="AA42" s="50"/>
      <c r="AB42" s="50"/>
      <c r="AC42" s="50"/>
    </row>
    <row r="43" spans="1:29" s="2" customFormat="1" ht="18" customHeight="1">
      <c r="A43" s="14" t="s">
        <v>12</v>
      </c>
      <c r="B43" s="15">
        <v>6</v>
      </c>
      <c r="C43" s="15">
        <v>8</v>
      </c>
      <c r="D43" s="15">
        <v>10</v>
      </c>
      <c r="E43" s="15">
        <v>12</v>
      </c>
      <c r="F43" s="15">
        <v>14</v>
      </c>
      <c r="G43" s="15">
        <v>16</v>
      </c>
      <c r="H43" s="16" t="s">
        <v>13</v>
      </c>
      <c r="I43" s="44"/>
      <c r="J43" s="44"/>
      <c r="K43" s="44"/>
      <c r="L43" s="44"/>
      <c r="M43" s="44"/>
      <c r="N43" s="44"/>
      <c r="O43" s="44"/>
      <c r="P43" s="45"/>
      <c r="Q43" s="44"/>
      <c r="R43" s="44"/>
      <c r="S43" s="44"/>
      <c r="T43" s="44"/>
      <c r="U43" s="44"/>
      <c r="V43" s="44"/>
      <c r="W43" s="51"/>
      <c r="X43" s="51"/>
      <c r="Y43" s="51"/>
      <c r="Z43" s="51"/>
      <c r="AA43" s="51"/>
      <c r="AB43" s="51"/>
      <c r="AC43" s="51"/>
    </row>
    <row r="44" spans="1:22" ht="18" customHeight="1">
      <c r="A44" s="17" t="s">
        <v>33</v>
      </c>
      <c r="B44" s="18">
        <v>200</v>
      </c>
      <c r="C44" s="18">
        <f aca="true" t="shared" si="5" ref="C44:G48">$B44*C$19</f>
        <v>200</v>
      </c>
      <c r="D44" s="18">
        <f t="shared" si="5"/>
        <v>200</v>
      </c>
      <c r="E44" s="18">
        <f t="shared" si="5"/>
        <v>200</v>
      </c>
      <c r="F44" s="18">
        <f t="shared" si="5"/>
        <v>200</v>
      </c>
      <c r="G44" s="18">
        <f t="shared" si="5"/>
        <v>200</v>
      </c>
      <c r="H44" s="19">
        <f>SUM(B44:G44)</f>
        <v>1200</v>
      </c>
      <c r="I44" s="46"/>
      <c r="J44" s="46"/>
      <c r="K44" s="46"/>
      <c r="L44" s="46"/>
      <c r="M44" s="46"/>
      <c r="N44" s="46"/>
      <c r="O44" s="46"/>
      <c r="P44" s="47"/>
      <c r="Q44" s="46"/>
      <c r="R44" s="46"/>
      <c r="S44" s="46"/>
      <c r="T44" s="46"/>
      <c r="U44" s="46"/>
      <c r="V44" s="46"/>
    </row>
    <row r="45" spans="1:22" ht="18" customHeight="1">
      <c r="A45" s="17" t="s">
        <v>34</v>
      </c>
      <c r="B45" s="18">
        <f>B44</f>
        <v>200</v>
      </c>
      <c r="C45" s="18">
        <f t="shared" si="5"/>
        <v>200</v>
      </c>
      <c r="D45" s="18">
        <f t="shared" si="5"/>
        <v>200</v>
      </c>
      <c r="E45" s="18">
        <f t="shared" si="5"/>
        <v>200</v>
      </c>
      <c r="F45" s="18">
        <f t="shared" si="5"/>
        <v>200</v>
      </c>
      <c r="G45" s="18">
        <f t="shared" si="5"/>
        <v>200</v>
      </c>
      <c r="H45" s="19">
        <f>SUM(B45:G45)</f>
        <v>1200</v>
      </c>
      <c r="I45" s="46"/>
      <c r="J45" s="46"/>
      <c r="K45" s="46"/>
      <c r="L45" s="46"/>
      <c r="M45" s="46"/>
      <c r="N45" s="46"/>
      <c r="O45" s="46"/>
      <c r="P45" s="47"/>
      <c r="Q45" s="46"/>
      <c r="R45" s="46"/>
      <c r="S45" s="46"/>
      <c r="T45" s="46"/>
      <c r="U45" s="46"/>
      <c r="V45" s="46"/>
    </row>
    <row r="46" spans="1:22" ht="18" customHeight="1">
      <c r="A46" s="17" t="s">
        <v>16</v>
      </c>
      <c r="B46" s="18">
        <f>B45</f>
        <v>200</v>
      </c>
      <c r="C46" s="18">
        <f t="shared" si="5"/>
        <v>200</v>
      </c>
      <c r="D46" s="18">
        <f t="shared" si="5"/>
        <v>200</v>
      </c>
      <c r="E46" s="18">
        <f t="shared" si="5"/>
        <v>200</v>
      </c>
      <c r="F46" s="18">
        <f t="shared" si="5"/>
        <v>200</v>
      </c>
      <c r="G46" s="18">
        <f t="shared" si="5"/>
        <v>200</v>
      </c>
      <c r="H46" s="19">
        <f>SUM(B46:G46)</f>
        <v>1200</v>
      </c>
      <c r="I46" s="46"/>
      <c r="J46" s="46"/>
      <c r="K46" s="46"/>
      <c r="L46" s="46"/>
      <c r="M46" s="46"/>
      <c r="N46" s="46"/>
      <c r="O46" s="46"/>
      <c r="P46" s="47"/>
      <c r="Q46" s="46"/>
      <c r="R46" s="46"/>
      <c r="S46" s="46"/>
      <c r="T46" s="46"/>
      <c r="U46" s="46"/>
      <c r="V46" s="46"/>
    </row>
    <row r="47" spans="1:22" ht="18" customHeight="1">
      <c r="A47" s="17" t="s">
        <v>35</v>
      </c>
      <c r="B47" s="18">
        <f>B46</f>
        <v>200</v>
      </c>
      <c r="C47" s="18">
        <f t="shared" si="5"/>
        <v>200</v>
      </c>
      <c r="D47" s="18">
        <f t="shared" si="5"/>
        <v>200</v>
      </c>
      <c r="E47" s="18">
        <f t="shared" si="5"/>
        <v>200</v>
      </c>
      <c r="F47" s="18">
        <f t="shared" si="5"/>
        <v>200</v>
      </c>
      <c r="G47" s="18">
        <f t="shared" si="5"/>
        <v>200</v>
      </c>
      <c r="H47" s="19">
        <f>SUM(B47:G47)</f>
        <v>1200</v>
      </c>
      <c r="I47" s="46"/>
      <c r="J47" s="46"/>
      <c r="K47" s="46"/>
      <c r="L47" s="46"/>
      <c r="M47" s="46"/>
      <c r="N47" s="46"/>
      <c r="O47" s="46"/>
      <c r="P47" s="47"/>
      <c r="Q47" s="46"/>
      <c r="R47" s="46"/>
      <c r="S47" s="46"/>
      <c r="T47" s="46"/>
      <c r="U47" s="46"/>
      <c r="V47" s="46"/>
    </row>
    <row r="48" spans="1:22" ht="18" customHeight="1">
      <c r="A48" s="17"/>
      <c r="B48" s="18"/>
      <c r="C48" s="18">
        <f t="shared" si="5"/>
        <v>0</v>
      </c>
      <c r="D48" s="18">
        <f t="shared" si="5"/>
        <v>0</v>
      </c>
      <c r="E48" s="18">
        <f t="shared" si="5"/>
        <v>0</v>
      </c>
      <c r="F48" s="18">
        <f t="shared" si="5"/>
        <v>0</v>
      </c>
      <c r="G48" s="18">
        <f t="shared" si="5"/>
        <v>0</v>
      </c>
      <c r="H48" s="19">
        <f>SUM(B48:G48)</f>
        <v>0</v>
      </c>
      <c r="I48" s="46"/>
      <c r="J48" s="46"/>
      <c r="K48" s="46"/>
      <c r="L48" s="46"/>
      <c r="M48" s="46"/>
      <c r="N48" s="46"/>
      <c r="O48" s="46"/>
      <c r="P48" s="47"/>
      <c r="Q48" s="46"/>
      <c r="R48" s="46"/>
      <c r="S48" s="46"/>
      <c r="T48" s="46"/>
      <c r="U48" s="46"/>
      <c r="V48" s="46"/>
    </row>
    <row r="49" spans="1:29" s="3" customFormat="1" ht="18" customHeight="1">
      <c r="A49" s="72">
        <f>SUM(H44:H48)</f>
        <v>4800</v>
      </c>
      <c r="B49" s="72"/>
      <c r="C49" s="72"/>
      <c r="D49" s="72"/>
      <c r="E49" s="72"/>
      <c r="F49" s="72"/>
      <c r="G49" s="72"/>
      <c r="H49" s="72"/>
      <c r="I49" s="26"/>
      <c r="J49" s="26"/>
      <c r="K49" s="26"/>
      <c r="L49" s="26"/>
      <c r="M49" s="26"/>
      <c r="N49" s="26"/>
      <c r="O49" s="26"/>
      <c r="P49" s="47"/>
      <c r="Q49" s="26"/>
      <c r="R49" s="26"/>
      <c r="S49" s="26"/>
      <c r="T49" s="26"/>
      <c r="U49" s="26"/>
      <c r="V49" s="26"/>
      <c r="W49" s="52"/>
      <c r="X49" s="52"/>
      <c r="Y49" s="52"/>
      <c r="Z49" s="52"/>
      <c r="AA49" s="52"/>
      <c r="AB49" s="52"/>
      <c r="AC49" s="52"/>
    </row>
    <row r="50" spans="1:16" ht="18.75">
      <c r="A50" s="20" t="s">
        <v>18</v>
      </c>
      <c r="B50" s="73" t="s">
        <v>19</v>
      </c>
      <c r="C50" s="74"/>
      <c r="D50" s="74"/>
      <c r="E50" s="74"/>
      <c r="F50" s="74"/>
      <c r="G50" s="75"/>
      <c r="H50" s="21" t="s">
        <v>20</v>
      </c>
      <c r="P50" s="40"/>
    </row>
    <row r="51" spans="1:16" ht="15.75">
      <c r="A51" s="14" t="s">
        <v>12</v>
      </c>
      <c r="B51" s="15">
        <v>6</v>
      </c>
      <c r="C51" s="15">
        <v>8</v>
      </c>
      <c r="D51" s="15">
        <v>10</v>
      </c>
      <c r="E51" s="15">
        <v>12</v>
      </c>
      <c r="F51" s="15">
        <v>14</v>
      </c>
      <c r="G51" s="15">
        <v>16</v>
      </c>
      <c r="H51" s="22" t="s">
        <v>21</v>
      </c>
      <c r="P51" s="40"/>
    </row>
    <row r="52" spans="1:16" ht="15.75">
      <c r="A52" s="23" t="str">
        <f>A44</f>
        <v>BLACK/RED</v>
      </c>
      <c r="B52" s="24">
        <v>1</v>
      </c>
      <c r="C52" s="24">
        <v>1</v>
      </c>
      <c r="D52" s="24">
        <v>1</v>
      </c>
      <c r="E52" s="24">
        <v>1</v>
      </c>
      <c r="F52" s="24">
        <v>1</v>
      </c>
      <c r="G52" s="24">
        <v>1</v>
      </c>
      <c r="H52" s="82">
        <f>SUM(B52:G56)</f>
        <v>24</v>
      </c>
      <c r="P52" s="40"/>
    </row>
    <row r="53" spans="1:16" ht="15.75">
      <c r="A53" s="23" t="str">
        <f>A45</f>
        <v>NAVY/ROYAL</v>
      </c>
      <c r="B53" s="24">
        <f aca="true" t="shared" si="6" ref="B53:G53">B52</f>
        <v>1</v>
      </c>
      <c r="C53" s="24">
        <f t="shared" si="6"/>
        <v>1</v>
      </c>
      <c r="D53" s="24">
        <f t="shared" si="6"/>
        <v>1</v>
      </c>
      <c r="E53" s="24">
        <f t="shared" si="6"/>
        <v>1</v>
      </c>
      <c r="F53" s="24">
        <f t="shared" si="6"/>
        <v>1</v>
      </c>
      <c r="G53" s="24">
        <f t="shared" si="6"/>
        <v>1</v>
      </c>
      <c r="H53" s="83"/>
      <c r="P53" s="40"/>
    </row>
    <row r="54" spans="1:16" ht="15.75">
      <c r="A54" s="23" t="str">
        <f>A46</f>
        <v>GREY/ROYAL</v>
      </c>
      <c r="B54" s="24">
        <f aca="true" t="shared" si="7" ref="B54:G54">B53</f>
        <v>1</v>
      </c>
      <c r="C54" s="24">
        <f t="shared" si="7"/>
        <v>1</v>
      </c>
      <c r="D54" s="24">
        <f t="shared" si="7"/>
        <v>1</v>
      </c>
      <c r="E54" s="24">
        <f t="shared" si="7"/>
        <v>1</v>
      </c>
      <c r="F54" s="24">
        <f t="shared" si="7"/>
        <v>1</v>
      </c>
      <c r="G54" s="24">
        <f t="shared" si="7"/>
        <v>1</v>
      </c>
      <c r="H54" s="83"/>
      <c r="P54" s="40"/>
    </row>
    <row r="55" spans="1:16" ht="15.75">
      <c r="A55" s="23" t="str">
        <f>A47</f>
        <v>ROYAL/BLACK</v>
      </c>
      <c r="B55" s="24">
        <f aca="true" t="shared" si="8" ref="B55:G55">B54</f>
        <v>1</v>
      </c>
      <c r="C55" s="24">
        <f t="shared" si="8"/>
        <v>1</v>
      </c>
      <c r="D55" s="24">
        <f t="shared" si="8"/>
        <v>1</v>
      </c>
      <c r="E55" s="24">
        <f t="shared" si="8"/>
        <v>1</v>
      </c>
      <c r="F55" s="24">
        <f t="shared" si="8"/>
        <v>1</v>
      </c>
      <c r="G55" s="24">
        <f t="shared" si="8"/>
        <v>1</v>
      </c>
      <c r="H55" s="83"/>
      <c r="P55" s="40"/>
    </row>
    <row r="56" spans="1:16" ht="15.75">
      <c r="A56" s="23">
        <f>A48</f>
        <v>0</v>
      </c>
      <c r="B56" s="24"/>
      <c r="C56" s="24"/>
      <c r="D56" s="24"/>
      <c r="E56" s="24"/>
      <c r="F56" s="24"/>
      <c r="G56" s="24"/>
      <c r="H56" s="84"/>
      <c r="P56" s="40"/>
    </row>
    <row r="57" spans="1:16" ht="15.75">
      <c r="A57" s="25"/>
      <c r="B57" s="26"/>
      <c r="C57" s="27"/>
      <c r="D57" s="28"/>
      <c r="E57" s="29" t="s">
        <v>22</v>
      </c>
      <c r="F57" s="29"/>
      <c r="G57" s="76">
        <f>A49/H52</f>
        <v>200</v>
      </c>
      <c r="H57" s="77"/>
      <c r="P57" s="40"/>
    </row>
    <row r="58" spans="1:16" ht="15.75">
      <c r="A58" s="25">
        <v>22</v>
      </c>
      <c r="B58" s="26"/>
      <c r="C58" s="27"/>
      <c r="D58" s="28"/>
      <c r="E58" s="29" t="s">
        <v>23</v>
      </c>
      <c r="F58" s="29"/>
      <c r="G58" s="78">
        <f>B60*C60*D60/1000000*G57</f>
        <v>27.144000000000002</v>
      </c>
      <c r="H58" s="79"/>
      <c r="P58" s="40"/>
    </row>
    <row r="59" spans="1:16" ht="15.75">
      <c r="A59" s="30">
        <v>20</v>
      </c>
      <c r="B59" s="26"/>
      <c r="C59" s="31"/>
      <c r="D59" s="32"/>
      <c r="E59" s="32" t="s">
        <v>24</v>
      </c>
      <c r="F59" s="32"/>
      <c r="G59" s="80">
        <f>A58*G57</f>
        <v>4400</v>
      </c>
      <c r="H59" s="81"/>
      <c r="P59" s="40"/>
    </row>
    <row r="60" spans="1:29" s="4" customFormat="1" ht="15">
      <c r="A60" s="33" t="s">
        <v>25</v>
      </c>
      <c r="B60" s="34">
        <v>52</v>
      </c>
      <c r="C60" s="35">
        <v>45</v>
      </c>
      <c r="D60" s="35">
        <v>58</v>
      </c>
      <c r="E60" s="34" t="s">
        <v>26</v>
      </c>
      <c r="F60" s="34"/>
      <c r="G60" s="34"/>
      <c r="H60" s="34"/>
      <c r="I60" s="48"/>
      <c r="J60" s="48"/>
      <c r="K60" s="48"/>
      <c r="L60" s="48"/>
      <c r="M60" s="48"/>
      <c r="N60" s="48"/>
      <c r="O60" s="48"/>
      <c r="P60" s="49"/>
      <c r="Q60" s="48"/>
      <c r="R60" s="48"/>
      <c r="S60" s="48"/>
      <c r="T60" s="48"/>
      <c r="U60" s="48"/>
      <c r="V60" s="48"/>
      <c r="W60" s="53"/>
      <c r="X60" s="53"/>
      <c r="Y60" s="53"/>
      <c r="Z60" s="53"/>
      <c r="AA60" s="53"/>
      <c r="AB60" s="53"/>
      <c r="AC60" s="53"/>
    </row>
    <row r="61" spans="1:8" ht="15.75">
      <c r="A61" s="36" t="s">
        <v>27</v>
      </c>
      <c r="B61" s="37">
        <f aca="true" t="shared" si="9" ref="B61:G61">B43</f>
        <v>6</v>
      </c>
      <c r="C61" s="37">
        <f t="shared" si="9"/>
        <v>8</v>
      </c>
      <c r="D61" s="37">
        <f t="shared" si="9"/>
        <v>10</v>
      </c>
      <c r="E61" s="37">
        <f t="shared" si="9"/>
        <v>12</v>
      </c>
      <c r="F61" s="37">
        <f t="shared" si="9"/>
        <v>14</v>
      </c>
      <c r="G61" s="37">
        <f t="shared" si="9"/>
        <v>16</v>
      </c>
      <c r="H61" s="38"/>
    </row>
    <row r="62" spans="1:8" ht="15.75">
      <c r="A62" s="23" t="s">
        <v>28</v>
      </c>
      <c r="B62" s="39">
        <v>34</v>
      </c>
      <c r="C62" s="39">
        <v>36</v>
      </c>
      <c r="D62" s="39">
        <v>38</v>
      </c>
      <c r="E62" s="39">
        <v>40</v>
      </c>
      <c r="F62" s="39">
        <v>42</v>
      </c>
      <c r="G62" s="39">
        <v>44</v>
      </c>
      <c r="H62" s="40" t="s">
        <v>29</v>
      </c>
    </row>
    <row r="63" spans="1:8" ht="15.75">
      <c r="A63" s="23" t="s">
        <v>30</v>
      </c>
      <c r="B63" s="39">
        <v>20</v>
      </c>
      <c r="C63" s="39">
        <v>21</v>
      </c>
      <c r="D63" s="39">
        <v>22</v>
      </c>
      <c r="E63" s="39">
        <v>23</v>
      </c>
      <c r="F63" s="39">
        <v>24</v>
      </c>
      <c r="G63" s="39">
        <v>25</v>
      </c>
      <c r="H63" s="40" t="str">
        <f>H62</f>
        <v>INCH</v>
      </c>
    </row>
    <row r="64" spans="1:8" ht="15.75">
      <c r="A64" s="23" t="s">
        <v>31</v>
      </c>
      <c r="B64" s="39">
        <v>27.5</v>
      </c>
      <c r="C64" s="39">
        <v>28.5</v>
      </c>
      <c r="D64" s="39">
        <v>29.5</v>
      </c>
      <c r="E64" s="39">
        <v>30.5</v>
      </c>
      <c r="F64" s="39">
        <v>31.5</v>
      </c>
      <c r="G64" s="39">
        <v>32.5</v>
      </c>
      <c r="H64" s="41" t="str">
        <f>H63</f>
        <v>INCH</v>
      </c>
    </row>
    <row r="67" spans="1:16" ht="18" customHeight="1">
      <c r="A67" s="54" t="s">
        <v>0</v>
      </c>
      <c r="B67" s="55"/>
      <c r="C67" s="55"/>
      <c r="D67" s="55"/>
      <c r="E67" s="56">
        <f>A82</f>
        <v>4800</v>
      </c>
      <c r="F67" s="57"/>
      <c r="G67" s="57"/>
      <c r="H67" s="58"/>
      <c r="P67" s="40"/>
    </row>
    <row r="68" spans="1:16" ht="18" customHeight="1">
      <c r="A68" s="59">
        <v>7.5</v>
      </c>
      <c r="B68" s="60"/>
      <c r="C68" s="60"/>
      <c r="D68" s="60"/>
      <c r="E68" s="60"/>
      <c r="F68" s="60"/>
      <c r="G68" s="60"/>
      <c r="H68" s="61"/>
      <c r="P68" s="40"/>
    </row>
    <row r="69" spans="1:16" ht="18" customHeight="1">
      <c r="A69" s="62" t="s">
        <v>40</v>
      </c>
      <c r="B69" s="63"/>
      <c r="C69" s="63"/>
      <c r="D69" s="63"/>
      <c r="E69" s="63"/>
      <c r="F69" s="63"/>
      <c r="G69" s="63"/>
      <c r="H69" s="64"/>
      <c r="P69" s="40"/>
    </row>
    <row r="70" spans="1:16" ht="18" customHeight="1">
      <c r="A70" s="7" t="s">
        <v>1</v>
      </c>
      <c r="B70" s="65" t="s">
        <v>2</v>
      </c>
      <c r="C70" s="65"/>
      <c r="D70" s="65"/>
      <c r="E70" s="65"/>
      <c r="F70" s="65"/>
      <c r="G70" s="65"/>
      <c r="H70" s="65"/>
      <c r="P70" s="40"/>
    </row>
    <row r="71" spans="1:16" ht="18" customHeight="1">
      <c r="A71" s="8" t="s">
        <v>3</v>
      </c>
      <c r="B71" s="66" t="s">
        <v>36</v>
      </c>
      <c r="C71" s="66"/>
      <c r="D71" s="66"/>
      <c r="E71" s="66"/>
      <c r="F71" s="66"/>
      <c r="G71" s="66"/>
      <c r="H71" s="66"/>
      <c r="P71" s="40"/>
    </row>
    <row r="72" spans="1:16" ht="18" customHeight="1">
      <c r="A72" s="8" t="s">
        <v>5</v>
      </c>
      <c r="B72" s="67" t="s">
        <v>6</v>
      </c>
      <c r="C72" s="67"/>
      <c r="D72" s="67"/>
      <c r="E72" s="67"/>
      <c r="F72" s="67"/>
      <c r="G72" s="67"/>
      <c r="H72" s="67"/>
      <c r="P72" s="40"/>
    </row>
    <row r="73" spans="1:16" ht="18" customHeight="1">
      <c r="A73" s="8" t="s">
        <v>7</v>
      </c>
      <c r="B73" s="68" t="s">
        <v>8</v>
      </c>
      <c r="C73" s="68"/>
      <c r="D73" s="68"/>
      <c r="E73" s="68"/>
      <c r="F73" s="68"/>
      <c r="G73" s="68"/>
      <c r="H73" s="68"/>
      <c r="P73" s="40"/>
    </row>
    <row r="74" spans="1:29" s="1" customFormat="1" ht="18" customHeight="1">
      <c r="A74" s="8" t="s">
        <v>9</v>
      </c>
      <c r="B74" s="9" t="s">
        <v>10</v>
      </c>
      <c r="C74" s="10"/>
      <c r="D74" s="10"/>
      <c r="E74" s="10"/>
      <c r="F74" s="10"/>
      <c r="G74" s="11">
        <v>140</v>
      </c>
      <c r="H74" s="12" t="str">
        <f>IF(G74&gt;220,"G/PC","G/PC")</f>
        <v>G/PC</v>
      </c>
      <c r="I74" s="42"/>
      <c r="J74" s="42"/>
      <c r="K74" s="42"/>
      <c r="L74" s="42"/>
      <c r="M74" s="42"/>
      <c r="N74" s="42"/>
      <c r="O74" s="42"/>
      <c r="P74" s="43"/>
      <c r="Q74" s="42"/>
      <c r="R74" s="42"/>
      <c r="S74" s="42"/>
      <c r="T74" s="42"/>
      <c r="U74" s="42"/>
      <c r="V74" s="42"/>
      <c r="W74" s="50"/>
      <c r="X74" s="50"/>
      <c r="Y74" s="50"/>
      <c r="Z74" s="50"/>
      <c r="AA74" s="50"/>
      <c r="AB74" s="50"/>
      <c r="AC74" s="50"/>
    </row>
    <row r="75" spans="1:29" s="1" customFormat="1" ht="18" customHeight="1">
      <c r="A75" s="13"/>
      <c r="B75" s="69" t="s">
        <v>11</v>
      </c>
      <c r="C75" s="70"/>
      <c r="D75" s="70"/>
      <c r="E75" s="70"/>
      <c r="F75" s="70"/>
      <c r="G75" s="70"/>
      <c r="H75" s="71"/>
      <c r="I75" s="42"/>
      <c r="J75" s="42"/>
      <c r="K75" s="42"/>
      <c r="L75" s="42"/>
      <c r="M75" s="42"/>
      <c r="N75" s="42"/>
      <c r="O75" s="42"/>
      <c r="P75" s="43"/>
      <c r="Q75" s="42"/>
      <c r="R75" s="42"/>
      <c r="S75" s="42"/>
      <c r="T75" s="42"/>
      <c r="U75" s="42"/>
      <c r="V75" s="42"/>
      <c r="W75" s="50"/>
      <c r="X75" s="50"/>
      <c r="Y75" s="50"/>
      <c r="Z75" s="50"/>
      <c r="AA75" s="50"/>
      <c r="AB75" s="50"/>
      <c r="AC75" s="50"/>
    </row>
    <row r="76" spans="1:29" s="2" customFormat="1" ht="18" customHeight="1">
      <c r="A76" s="14" t="s">
        <v>12</v>
      </c>
      <c r="B76" s="15">
        <v>6</v>
      </c>
      <c r="C76" s="15">
        <v>8</v>
      </c>
      <c r="D76" s="15">
        <v>10</v>
      </c>
      <c r="E76" s="15">
        <v>12</v>
      </c>
      <c r="F76" s="15">
        <v>14</v>
      </c>
      <c r="G76" s="15">
        <v>16</v>
      </c>
      <c r="H76" s="16" t="s">
        <v>13</v>
      </c>
      <c r="I76" s="44"/>
      <c r="J76" s="44"/>
      <c r="K76" s="44"/>
      <c r="L76" s="44"/>
      <c r="M76" s="44"/>
      <c r="N76" s="44"/>
      <c r="O76" s="44"/>
      <c r="P76" s="45"/>
      <c r="Q76" s="44"/>
      <c r="R76" s="44"/>
      <c r="S76" s="44"/>
      <c r="T76" s="44"/>
      <c r="U76" s="44"/>
      <c r="V76" s="44"/>
      <c r="W76" s="51"/>
      <c r="X76" s="51"/>
      <c r="Y76" s="51"/>
      <c r="Z76" s="51"/>
      <c r="AA76" s="51"/>
      <c r="AB76" s="51"/>
      <c r="AC76" s="51"/>
    </row>
    <row r="77" spans="1:22" ht="18" customHeight="1">
      <c r="A77" s="17" t="s">
        <v>14</v>
      </c>
      <c r="B77" s="18">
        <v>200</v>
      </c>
      <c r="C77" s="18">
        <f aca="true" t="shared" si="10" ref="C77:G80">$B77*C$19</f>
        <v>200</v>
      </c>
      <c r="D77" s="18">
        <f t="shared" si="10"/>
        <v>200</v>
      </c>
      <c r="E77" s="18">
        <f t="shared" si="10"/>
        <v>200</v>
      </c>
      <c r="F77" s="18">
        <f t="shared" si="10"/>
        <v>200</v>
      </c>
      <c r="G77" s="18">
        <f t="shared" si="10"/>
        <v>200</v>
      </c>
      <c r="H77" s="19">
        <f>SUM(B77:G77)</f>
        <v>1200</v>
      </c>
      <c r="I77" s="46"/>
      <c r="J77" s="46"/>
      <c r="K77" s="46"/>
      <c r="L77" s="46"/>
      <c r="M77" s="46"/>
      <c r="N77" s="46"/>
      <c r="O77" s="46"/>
      <c r="P77" s="47"/>
      <c r="Q77" s="46"/>
      <c r="R77" s="46"/>
      <c r="S77" s="46"/>
      <c r="T77" s="46"/>
      <c r="U77" s="46"/>
      <c r="V77" s="46"/>
    </row>
    <row r="78" spans="1:22" ht="18" customHeight="1">
      <c r="A78" s="17" t="s">
        <v>37</v>
      </c>
      <c r="B78" s="18">
        <f>B77</f>
        <v>200</v>
      </c>
      <c r="C78" s="18">
        <f t="shared" si="10"/>
        <v>200</v>
      </c>
      <c r="D78" s="18">
        <f t="shared" si="10"/>
        <v>200</v>
      </c>
      <c r="E78" s="18">
        <f t="shared" si="10"/>
        <v>200</v>
      </c>
      <c r="F78" s="18">
        <f t="shared" si="10"/>
        <v>200</v>
      </c>
      <c r="G78" s="18">
        <f t="shared" si="10"/>
        <v>200</v>
      </c>
      <c r="H78" s="19">
        <f>SUM(B78:G78)</f>
        <v>1200</v>
      </c>
      <c r="I78" s="46"/>
      <c r="J78" s="46"/>
      <c r="K78" s="46"/>
      <c r="L78" s="46"/>
      <c r="M78" s="46"/>
      <c r="N78" s="46"/>
      <c r="O78" s="46"/>
      <c r="P78" s="47"/>
      <c r="Q78" s="46"/>
      <c r="R78" s="46"/>
      <c r="S78" s="46"/>
      <c r="T78" s="46"/>
      <c r="U78" s="46"/>
      <c r="V78" s="46"/>
    </row>
    <row r="79" spans="1:22" ht="18" customHeight="1">
      <c r="A79" s="17" t="s">
        <v>38</v>
      </c>
      <c r="B79" s="18">
        <f>B78</f>
        <v>200</v>
      </c>
      <c r="C79" s="18">
        <f t="shared" si="10"/>
        <v>200</v>
      </c>
      <c r="D79" s="18">
        <f t="shared" si="10"/>
        <v>200</v>
      </c>
      <c r="E79" s="18">
        <f t="shared" si="10"/>
        <v>200</v>
      </c>
      <c r="F79" s="18">
        <f t="shared" si="10"/>
        <v>200</v>
      </c>
      <c r="G79" s="18">
        <f t="shared" si="10"/>
        <v>200</v>
      </c>
      <c r="H79" s="19">
        <f>SUM(B79:G79)</f>
        <v>1200</v>
      </c>
      <c r="I79" s="46"/>
      <c r="J79" s="46"/>
      <c r="K79" s="46"/>
      <c r="L79" s="46"/>
      <c r="M79" s="46"/>
      <c r="N79" s="46"/>
      <c r="O79" s="46"/>
      <c r="P79" s="47"/>
      <c r="Q79" s="46"/>
      <c r="R79" s="46"/>
      <c r="S79" s="46"/>
      <c r="T79" s="46"/>
      <c r="U79" s="46"/>
      <c r="V79" s="46"/>
    </row>
    <row r="80" spans="1:22" ht="18" customHeight="1">
      <c r="A80" s="17" t="s">
        <v>17</v>
      </c>
      <c r="B80" s="18">
        <f>B79</f>
        <v>200</v>
      </c>
      <c r="C80" s="18">
        <f t="shared" si="10"/>
        <v>200</v>
      </c>
      <c r="D80" s="18">
        <f t="shared" si="10"/>
        <v>200</v>
      </c>
      <c r="E80" s="18">
        <f t="shared" si="10"/>
        <v>200</v>
      </c>
      <c r="F80" s="18">
        <f t="shared" si="10"/>
        <v>200</v>
      </c>
      <c r="G80" s="18">
        <f t="shared" si="10"/>
        <v>200</v>
      </c>
      <c r="H80" s="19">
        <f>SUM(B80:G80)</f>
        <v>1200</v>
      </c>
      <c r="I80" s="46"/>
      <c r="J80" s="46"/>
      <c r="K80" s="46"/>
      <c r="L80" s="46"/>
      <c r="M80" s="46"/>
      <c r="N80" s="46"/>
      <c r="O80" s="46"/>
      <c r="P80" s="47"/>
      <c r="Q80" s="46"/>
      <c r="R80" s="46"/>
      <c r="S80" s="46"/>
      <c r="T80" s="46"/>
      <c r="U80" s="46"/>
      <c r="V80" s="46"/>
    </row>
    <row r="81" spans="1:22" ht="18" customHeight="1">
      <c r="A81" s="17"/>
      <c r="B81" s="18"/>
      <c r="C81" s="18">
        <f>$B81*C$19</f>
        <v>0</v>
      </c>
      <c r="D81" s="18">
        <f>$B81*D$19</f>
        <v>0</v>
      </c>
      <c r="E81" s="18">
        <f>$B81*E$19</f>
        <v>0</v>
      </c>
      <c r="F81" s="18">
        <f>$B81*F$19</f>
        <v>0</v>
      </c>
      <c r="G81" s="18">
        <f>$B81*G$19</f>
        <v>0</v>
      </c>
      <c r="H81" s="19">
        <f>SUM(B81:G81)</f>
        <v>0</v>
      </c>
      <c r="I81" s="46"/>
      <c r="J81" s="46"/>
      <c r="K81" s="46"/>
      <c r="L81" s="46"/>
      <c r="M81" s="46"/>
      <c r="N81" s="46"/>
      <c r="O81" s="46"/>
      <c r="P81" s="47"/>
      <c r="Q81" s="46"/>
      <c r="R81" s="46"/>
      <c r="S81" s="46"/>
      <c r="T81" s="46"/>
      <c r="U81" s="46"/>
      <c r="V81" s="46"/>
    </row>
    <row r="82" spans="1:29" s="3" customFormat="1" ht="18" customHeight="1">
      <c r="A82" s="72">
        <f>SUM(H77:H81)</f>
        <v>4800</v>
      </c>
      <c r="B82" s="72"/>
      <c r="C82" s="72"/>
      <c r="D82" s="72"/>
      <c r="E82" s="72"/>
      <c r="F82" s="72"/>
      <c r="G82" s="72"/>
      <c r="H82" s="72"/>
      <c r="I82" s="26"/>
      <c r="J82" s="26"/>
      <c r="K82" s="26"/>
      <c r="L82" s="26"/>
      <c r="M82" s="26"/>
      <c r="N82" s="26"/>
      <c r="O82" s="26"/>
      <c r="P82" s="47"/>
      <c r="Q82" s="26"/>
      <c r="R82" s="26"/>
      <c r="S82" s="26"/>
      <c r="T82" s="26"/>
      <c r="U82" s="26"/>
      <c r="V82" s="26"/>
      <c r="W82" s="52"/>
      <c r="X82" s="52"/>
      <c r="Y82" s="52"/>
      <c r="Z82" s="52"/>
      <c r="AA82" s="52"/>
      <c r="AB82" s="52"/>
      <c r="AC82" s="52"/>
    </row>
    <row r="83" spans="1:16" ht="18.75">
      <c r="A83" s="20" t="s">
        <v>18</v>
      </c>
      <c r="B83" s="73" t="s">
        <v>19</v>
      </c>
      <c r="C83" s="74"/>
      <c r="D83" s="74"/>
      <c r="E83" s="74"/>
      <c r="F83" s="74"/>
      <c r="G83" s="75"/>
      <c r="H83" s="21" t="s">
        <v>20</v>
      </c>
      <c r="P83" s="40"/>
    </row>
    <row r="84" spans="1:16" ht="15.75">
      <c r="A84" s="14" t="s">
        <v>12</v>
      </c>
      <c r="B84" s="15">
        <v>6</v>
      </c>
      <c r="C84" s="15">
        <v>8</v>
      </c>
      <c r="D84" s="15">
        <v>10</v>
      </c>
      <c r="E84" s="15">
        <v>12</v>
      </c>
      <c r="F84" s="15">
        <v>14</v>
      </c>
      <c r="G84" s="15">
        <v>16</v>
      </c>
      <c r="H84" s="22" t="s">
        <v>21</v>
      </c>
      <c r="P84" s="40"/>
    </row>
    <row r="85" spans="1:16" ht="15.75">
      <c r="A85" s="23" t="str">
        <f>A77</f>
        <v>BLACK/ROYAL</v>
      </c>
      <c r="B85" s="24">
        <v>1</v>
      </c>
      <c r="C85" s="24">
        <v>1</v>
      </c>
      <c r="D85" s="24">
        <v>1</v>
      </c>
      <c r="E85" s="24">
        <v>1</v>
      </c>
      <c r="F85" s="24">
        <v>1</v>
      </c>
      <c r="G85" s="24">
        <v>1</v>
      </c>
      <c r="H85" s="82">
        <f>SUM(B85:G89)</f>
        <v>24</v>
      </c>
      <c r="P85" s="40"/>
    </row>
    <row r="86" spans="1:16" ht="15.75">
      <c r="A86" s="23" t="str">
        <f>A78</f>
        <v>NAVY/RED</v>
      </c>
      <c r="B86" s="24">
        <f aca="true" t="shared" si="11" ref="B86:G86">B85</f>
        <v>1</v>
      </c>
      <c r="C86" s="24">
        <f t="shared" si="11"/>
        <v>1</v>
      </c>
      <c r="D86" s="24">
        <f t="shared" si="11"/>
        <v>1</v>
      </c>
      <c r="E86" s="24">
        <f t="shared" si="11"/>
        <v>1</v>
      </c>
      <c r="F86" s="24">
        <f t="shared" si="11"/>
        <v>1</v>
      </c>
      <c r="G86" s="24">
        <f t="shared" si="11"/>
        <v>1</v>
      </c>
      <c r="H86" s="83"/>
      <c r="P86" s="40"/>
    </row>
    <row r="87" spans="1:16" ht="15.75">
      <c r="A87" s="23" t="str">
        <f>A79</f>
        <v>GREY/NAVY</v>
      </c>
      <c r="B87" s="24">
        <f aca="true" t="shared" si="12" ref="B87:G87">B86</f>
        <v>1</v>
      </c>
      <c r="C87" s="24">
        <f t="shared" si="12"/>
        <v>1</v>
      </c>
      <c r="D87" s="24">
        <f t="shared" si="12"/>
        <v>1</v>
      </c>
      <c r="E87" s="24">
        <f t="shared" si="12"/>
        <v>1</v>
      </c>
      <c r="F87" s="24">
        <f t="shared" si="12"/>
        <v>1</v>
      </c>
      <c r="G87" s="24">
        <f t="shared" si="12"/>
        <v>1</v>
      </c>
      <c r="H87" s="83"/>
      <c r="P87" s="40"/>
    </row>
    <row r="88" spans="1:16" ht="15.75">
      <c r="A88" s="23" t="str">
        <f>A80</f>
        <v>ROYAL/NAVY</v>
      </c>
      <c r="B88" s="24">
        <f aca="true" t="shared" si="13" ref="B88:G88">B87</f>
        <v>1</v>
      </c>
      <c r="C88" s="24">
        <f t="shared" si="13"/>
        <v>1</v>
      </c>
      <c r="D88" s="24">
        <f t="shared" si="13"/>
        <v>1</v>
      </c>
      <c r="E88" s="24">
        <f t="shared" si="13"/>
        <v>1</v>
      </c>
      <c r="F88" s="24">
        <f t="shared" si="13"/>
        <v>1</v>
      </c>
      <c r="G88" s="24">
        <f t="shared" si="13"/>
        <v>1</v>
      </c>
      <c r="H88" s="83"/>
      <c r="P88" s="40"/>
    </row>
    <row r="89" spans="1:16" ht="15.75">
      <c r="A89" s="23">
        <f>A81</f>
        <v>0</v>
      </c>
      <c r="B89" s="24"/>
      <c r="C89" s="24"/>
      <c r="D89" s="24"/>
      <c r="E89" s="24"/>
      <c r="F89" s="24"/>
      <c r="G89" s="24"/>
      <c r="H89" s="84"/>
      <c r="P89" s="40"/>
    </row>
    <row r="90" spans="1:16" ht="15.75">
      <c r="A90" s="25"/>
      <c r="B90" s="26"/>
      <c r="C90" s="27"/>
      <c r="D90" s="28"/>
      <c r="E90" s="29" t="s">
        <v>22</v>
      </c>
      <c r="F90" s="29"/>
      <c r="G90" s="76">
        <f>A82/H85</f>
        <v>200</v>
      </c>
      <c r="H90" s="77"/>
      <c r="P90" s="40"/>
    </row>
    <row r="91" spans="1:16" ht="15.75">
      <c r="A91" s="25">
        <v>22</v>
      </c>
      <c r="B91" s="26"/>
      <c r="C91" s="27"/>
      <c r="D91" s="28"/>
      <c r="E91" s="29" t="s">
        <v>23</v>
      </c>
      <c r="F91" s="29"/>
      <c r="G91" s="78">
        <f>B93*C93*D93/1000000*G90</f>
        <v>27.144000000000002</v>
      </c>
      <c r="H91" s="79"/>
      <c r="P91" s="40"/>
    </row>
    <row r="92" spans="1:16" ht="15.75">
      <c r="A92" s="30">
        <v>20</v>
      </c>
      <c r="B92" s="26"/>
      <c r="C92" s="31"/>
      <c r="D92" s="32"/>
      <c r="E92" s="32" t="s">
        <v>24</v>
      </c>
      <c r="F92" s="32"/>
      <c r="G92" s="80">
        <f>A91*G90</f>
        <v>4400</v>
      </c>
      <c r="H92" s="81"/>
      <c r="P92" s="40"/>
    </row>
    <row r="93" spans="1:29" s="4" customFormat="1" ht="15">
      <c r="A93" s="33" t="s">
        <v>25</v>
      </c>
      <c r="B93" s="34">
        <v>52</v>
      </c>
      <c r="C93" s="35">
        <v>45</v>
      </c>
      <c r="D93" s="35">
        <v>58</v>
      </c>
      <c r="E93" s="34" t="s">
        <v>26</v>
      </c>
      <c r="F93" s="34"/>
      <c r="G93" s="34"/>
      <c r="H93" s="34"/>
      <c r="I93" s="48"/>
      <c r="J93" s="48"/>
      <c r="K93" s="48"/>
      <c r="L93" s="48"/>
      <c r="M93" s="48"/>
      <c r="N93" s="48"/>
      <c r="O93" s="48"/>
      <c r="P93" s="49"/>
      <c r="Q93" s="48"/>
      <c r="R93" s="48"/>
      <c r="S93" s="48"/>
      <c r="T93" s="48"/>
      <c r="U93" s="48"/>
      <c r="V93" s="48"/>
      <c r="W93" s="53"/>
      <c r="X93" s="53"/>
      <c r="Y93" s="53"/>
      <c r="Z93" s="53"/>
      <c r="AA93" s="53"/>
      <c r="AB93" s="53"/>
      <c r="AC93" s="53"/>
    </row>
    <row r="94" spans="1:8" ht="15.75">
      <c r="A94" s="36" t="s">
        <v>27</v>
      </c>
      <c r="B94" s="37">
        <f aca="true" t="shared" si="14" ref="B94:G94">B76</f>
        <v>6</v>
      </c>
      <c r="C94" s="37">
        <f t="shared" si="14"/>
        <v>8</v>
      </c>
      <c r="D94" s="37">
        <f t="shared" si="14"/>
        <v>10</v>
      </c>
      <c r="E94" s="37">
        <f t="shared" si="14"/>
        <v>12</v>
      </c>
      <c r="F94" s="37">
        <f t="shared" si="14"/>
        <v>14</v>
      </c>
      <c r="G94" s="37">
        <f t="shared" si="14"/>
        <v>16</v>
      </c>
      <c r="H94" s="38"/>
    </row>
    <row r="95" spans="1:8" ht="15.75">
      <c r="A95" s="23" t="s">
        <v>28</v>
      </c>
      <c r="B95" s="39">
        <v>34</v>
      </c>
      <c r="C95" s="39">
        <v>36</v>
      </c>
      <c r="D95" s="39">
        <v>38</v>
      </c>
      <c r="E95" s="39">
        <v>40</v>
      </c>
      <c r="F95" s="39">
        <v>42</v>
      </c>
      <c r="G95" s="39">
        <v>44</v>
      </c>
      <c r="H95" s="40" t="s">
        <v>29</v>
      </c>
    </row>
    <row r="96" spans="1:8" ht="15.75">
      <c r="A96" s="23" t="s">
        <v>30</v>
      </c>
      <c r="B96" s="39">
        <v>20</v>
      </c>
      <c r="C96" s="39">
        <v>21</v>
      </c>
      <c r="D96" s="39">
        <v>22</v>
      </c>
      <c r="E96" s="39">
        <v>23</v>
      </c>
      <c r="F96" s="39">
        <v>24</v>
      </c>
      <c r="G96" s="39">
        <v>25</v>
      </c>
      <c r="H96" s="40" t="str">
        <f>H95</f>
        <v>INCH</v>
      </c>
    </row>
    <row r="97" spans="1:8" ht="15.75">
      <c r="A97" s="23" t="s">
        <v>31</v>
      </c>
      <c r="B97" s="39">
        <v>27.5</v>
      </c>
      <c r="C97" s="39">
        <v>28.5</v>
      </c>
      <c r="D97" s="39">
        <v>29.5</v>
      </c>
      <c r="E97" s="39">
        <v>30.5</v>
      </c>
      <c r="F97" s="39">
        <v>31.5</v>
      </c>
      <c r="G97" s="39">
        <v>32.5</v>
      </c>
      <c r="H97" s="41" t="str">
        <f>H96</f>
        <v>INCH</v>
      </c>
    </row>
    <row r="99" ht="16.5" customHeight="1"/>
    <row r="100" spans="1:16" ht="18" customHeight="1">
      <c r="A100" s="54" t="s">
        <v>0</v>
      </c>
      <c r="B100" s="55"/>
      <c r="C100" s="55"/>
      <c r="D100" s="55"/>
      <c r="E100" s="56">
        <f>A115</f>
        <v>4800</v>
      </c>
      <c r="F100" s="57"/>
      <c r="G100" s="57"/>
      <c r="H100" s="58"/>
      <c r="P100" s="40"/>
    </row>
    <row r="101" spans="1:16" ht="18" customHeight="1">
      <c r="A101" s="59">
        <v>7.5</v>
      </c>
      <c r="B101" s="60"/>
      <c r="C101" s="60"/>
      <c r="D101" s="60"/>
      <c r="E101" s="60"/>
      <c r="F101" s="60"/>
      <c r="G101" s="60"/>
      <c r="H101" s="61"/>
      <c r="P101" s="40"/>
    </row>
    <row r="102" spans="1:16" ht="18" customHeight="1">
      <c r="A102" s="62" t="s">
        <v>40</v>
      </c>
      <c r="B102" s="63"/>
      <c r="C102" s="63"/>
      <c r="D102" s="63"/>
      <c r="E102" s="63"/>
      <c r="F102" s="63"/>
      <c r="G102" s="63"/>
      <c r="H102" s="64"/>
      <c r="P102" s="40"/>
    </row>
    <row r="103" spans="1:16" ht="18" customHeight="1">
      <c r="A103" s="7" t="s">
        <v>1</v>
      </c>
      <c r="B103" s="65" t="s">
        <v>2</v>
      </c>
      <c r="C103" s="65"/>
      <c r="D103" s="65"/>
      <c r="E103" s="65"/>
      <c r="F103" s="65"/>
      <c r="G103" s="65"/>
      <c r="H103" s="65"/>
      <c r="P103" s="40"/>
    </row>
    <row r="104" spans="1:16" ht="18" customHeight="1">
      <c r="A104" s="8" t="s">
        <v>3</v>
      </c>
      <c r="B104" s="66" t="s">
        <v>39</v>
      </c>
      <c r="C104" s="66"/>
      <c r="D104" s="66"/>
      <c r="E104" s="66"/>
      <c r="F104" s="66"/>
      <c r="G104" s="66"/>
      <c r="H104" s="66"/>
      <c r="P104" s="40"/>
    </row>
    <row r="105" spans="1:16" ht="18" customHeight="1">
      <c r="A105" s="8" t="s">
        <v>5</v>
      </c>
      <c r="B105" s="67" t="s">
        <v>6</v>
      </c>
      <c r="C105" s="67"/>
      <c r="D105" s="67"/>
      <c r="E105" s="67"/>
      <c r="F105" s="67"/>
      <c r="G105" s="67"/>
      <c r="H105" s="67"/>
      <c r="P105" s="40"/>
    </row>
    <row r="106" spans="1:16" ht="18" customHeight="1">
      <c r="A106" s="8" t="s">
        <v>7</v>
      </c>
      <c r="B106" s="68" t="s">
        <v>8</v>
      </c>
      <c r="C106" s="68"/>
      <c r="D106" s="68"/>
      <c r="E106" s="68"/>
      <c r="F106" s="68"/>
      <c r="G106" s="68"/>
      <c r="H106" s="68"/>
      <c r="P106" s="40"/>
    </row>
    <row r="107" spans="1:29" s="1" customFormat="1" ht="18" customHeight="1">
      <c r="A107" s="8" t="s">
        <v>9</v>
      </c>
      <c r="B107" s="9" t="s">
        <v>10</v>
      </c>
      <c r="C107" s="10"/>
      <c r="D107" s="10"/>
      <c r="E107" s="10"/>
      <c r="F107" s="10"/>
      <c r="G107" s="11">
        <v>350</v>
      </c>
      <c r="H107" s="12" t="str">
        <f>IF(G107&gt;220,"G/PC","G/PC")</f>
        <v>G/PC</v>
      </c>
      <c r="I107" s="42"/>
      <c r="J107" s="42"/>
      <c r="K107" s="42"/>
      <c r="L107" s="42"/>
      <c r="M107" s="42"/>
      <c r="N107" s="42"/>
      <c r="O107" s="42"/>
      <c r="P107" s="43"/>
      <c r="Q107" s="42"/>
      <c r="R107" s="42"/>
      <c r="S107" s="42"/>
      <c r="T107" s="42"/>
      <c r="U107" s="42"/>
      <c r="V107" s="42"/>
      <c r="W107" s="50"/>
      <c r="X107" s="50"/>
      <c r="Y107" s="50"/>
      <c r="Z107" s="50"/>
      <c r="AA107" s="50"/>
      <c r="AB107" s="50"/>
      <c r="AC107" s="50"/>
    </row>
    <row r="108" spans="1:29" s="1" customFormat="1" ht="18" customHeight="1">
      <c r="A108" s="13"/>
      <c r="B108" s="69" t="s">
        <v>11</v>
      </c>
      <c r="C108" s="70"/>
      <c r="D108" s="70"/>
      <c r="E108" s="70"/>
      <c r="F108" s="70"/>
      <c r="G108" s="70"/>
      <c r="H108" s="71"/>
      <c r="I108" s="42"/>
      <c r="J108" s="42"/>
      <c r="K108" s="42"/>
      <c r="L108" s="42"/>
      <c r="M108" s="42"/>
      <c r="N108" s="42"/>
      <c r="O108" s="42"/>
      <c r="P108" s="43"/>
      <c r="Q108" s="42"/>
      <c r="R108" s="42"/>
      <c r="S108" s="42"/>
      <c r="T108" s="42"/>
      <c r="U108" s="42"/>
      <c r="V108" s="42"/>
      <c r="W108" s="50"/>
      <c r="X108" s="50"/>
      <c r="Y108" s="50"/>
      <c r="Z108" s="50"/>
      <c r="AA108" s="50"/>
      <c r="AB108" s="50"/>
      <c r="AC108" s="50"/>
    </row>
    <row r="109" spans="1:29" s="2" customFormat="1" ht="18" customHeight="1">
      <c r="A109" s="14" t="s">
        <v>12</v>
      </c>
      <c r="B109" s="15">
        <v>6</v>
      </c>
      <c r="C109" s="15">
        <v>8</v>
      </c>
      <c r="D109" s="15">
        <v>10</v>
      </c>
      <c r="E109" s="15">
        <v>12</v>
      </c>
      <c r="F109" s="15">
        <v>14</v>
      </c>
      <c r="G109" s="15">
        <v>16</v>
      </c>
      <c r="H109" s="16" t="s">
        <v>13</v>
      </c>
      <c r="I109" s="44"/>
      <c r="J109" s="44"/>
      <c r="K109" s="44"/>
      <c r="L109" s="44"/>
      <c r="M109" s="44"/>
      <c r="N109" s="44"/>
      <c r="O109" s="44"/>
      <c r="P109" s="45"/>
      <c r="Q109" s="44"/>
      <c r="R109" s="44"/>
      <c r="S109" s="44"/>
      <c r="T109" s="44"/>
      <c r="U109" s="44"/>
      <c r="V109" s="44"/>
      <c r="W109" s="51"/>
      <c r="X109" s="51"/>
      <c r="Y109" s="51"/>
      <c r="Z109" s="51"/>
      <c r="AA109" s="51"/>
      <c r="AB109" s="51"/>
      <c r="AC109" s="51"/>
    </row>
    <row r="110" spans="1:22" ht="18" customHeight="1">
      <c r="A110" s="17" t="s">
        <v>33</v>
      </c>
      <c r="B110" s="18">
        <v>200</v>
      </c>
      <c r="C110" s="18">
        <f aca="true" t="shared" si="15" ref="C110:G113">$B110*C$19</f>
        <v>200</v>
      </c>
      <c r="D110" s="18">
        <f t="shared" si="15"/>
        <v>200</v>
      </c>
      <c r="E110" s="18">
        <f t="shared" si="15"/>
        <v>200</v>
      </c>
      <c r="F110" s="18">
        <f t="shared" si="15"/>
        <v>200</v>
      </c>
      <c r="G110" s="18">
        <f t="shared" si="15"/>
        <v>200</v>
      </c>
      <c r="H110" s="19">
        <f>SUM(B110:G110)</f>
        <v>1200</v>
      </c>
      <c r="I110" s="46"/>
      <c r="J110" s="46"/>
      <c r="K110" s="46"/>
      <c r="L110" s="46"/>
      <c r="M110" s="46"/>
      <c r="N110" s="46"/>
      <c r="O110" s="46"/>
      <c r="P110" s="47"/>
      <c r="Q110" s="46"/>
      <c r="R110" s="46"/>
      <c r="S110" s="46"/>
      <c r="T110" s="46"/>
      <c r="U110" s="46"/>
      <c r="V110" s="46"/>
    </row>
    <row r="111" spans="1:22" ht="18" customHeight="1">
      <c r="A111" s="17" t="s">
        <v>34</v>
      </c>
      <c r="B111" s="18">
        <f>B110</f>
        <v>200</v>
      </c>
      <c r="C111" s="18">
        <f t="shared" si="15"/>
        <v>200</v>
      </c>
      <c r="D111" s="18">
        <f t="shared" si="15"/>
        <v>200</v>
      </c>
      <c r="E111" s="18">
        <f t="shared" si="15"/>
        <v>200</v>
      </c>
      <c r="F111" s="18">
        <f t="shared" si="15"/>
        <v>200</v>
      </c>
      <c r="G111" s="18">
        <f t="shared" si="15"/>
        <v>200</v>
      </c>
      <c r="H111" s="19">
        <f>SUM(B111:G111)</f>
        <v>1200</v>
      </c>
      <c r="I111" s="46"/>
      <c r="J111" s="46"/>
      <c r="K111" s="46"/>
      <c r="L111" s="46"/>
      <c r="M111" s="46"/>
      <c r="N111" s="46"/>
      <c r="O111" s="46"/>
      <c r="P111" s="47"/>
      <c r="Q111" s="46"/>
      <c r="R111" s="46"/>
      <c r="S111" s="46"/>
      <c r="T111" s="46"/>
      <c r="U111" s="46"/>
      <c r="V111" s="46"/>
    </row>
    <row r="112" spans="1:22" ht="18" customHeight="1">
      <c r="A112" s="17" t="s">
        <v>38</v>
      </c>
      <c r="B112" s="18">
        <f>B111</f>
        <v>200</v>
      </c>
      <c r="C112" s="18">
        <f t="shared" si="15"/>
        <v>200</v>
      </c>
      <c r="D112" s="18">
        <f t="shared" si="15"/>
        <v>200</v>
      </c>
      <c r="E112" s="18">
        <f t="shared" si="15"/>
        <v>200</v>
      </c>
      <c r="F112" s="18">
        <f t="shared" si="15"/>
        <v>200</v>
      </c>
      <c r="G112" s="18">
        <f t="shared" si="15"/>
        <v>200</v>
      </c>
      <c r="H112" s="19">
        <f>SUM(B112:G112)</f>
        <v>1200</v>
      </c>
      <c r="I112" s="46"/>
      <c r="J112" s="46"/>
      <c r="K112" s="46"/>
      <c r="L112" s="46"/>
      <c r="M112" s="46"/>
      <c r="N112" s="46"/>
      <c r="O112" s="46"/>
      <c r="P112" s="47"/>
      <c r="Q112" s="46"/>
      <c r="R112" s="46"/>
      <c r="S112" s="46"/>
      <c r="T112" s="46"/>
      <c r="U112" s="46"/>
      <c r="V112" s="46"/>
    </row>
    <row r="113" spans="1:22" ht="18" customHeight="1">
      <c r="A113" s="17" t="s">
        <v>35</v>
      </c>
      <c r="B113" s="18">
        <f>B112</f>
        <v>200</v>
      </c>
      <c r="C113" s="18">
        <f t="shared" si="15"/>
        <v>200</v>
      </c>
      <c r="D113" s="18">
        <f t="shared" si="15"/>
        <v>200</v>
      </c>
      <c r="E113" s="18">
        <f t="shared" si="15"/>
        <v>200</v>
      </c>
      <c r="F113" s="18">
        <f t="shared" si="15"/>
        <v>200</v>
      </c>
      <c r="G113" s="18">
        <f t="shared" si="15"/>
        <v>200</v>
      </c>
      <c r="H113" s="19">
        <f>SUM(B113:G113)</f>
        <v>1200</v>
      </c>
      <c r="I113" s="46"/>
      <c r="J113" s="46"/>
      <c r="K113" s="46"/>
      <c r="L113" s="46"/>
      <c r="M113" s="46"/>
      <c r="N113" s="46"/>
      <c r="O113" s="46"/>
      <c r="P113" s="47"/>
      <c r="Q113" s="46"/>
      <c r="R113" s="46"/>
      <c r="S113" s="46"/>
      <c r="T113" s="46"/>
      <c r="U113" s="46"/>
      <c r="V113" s="46"/>
    </row>
    <row r="114" spans="1:22" ht="18" customHeight="1">
      <c r="A114" s="17"/>
      <c r="B114" s="18"/>
      <c r="C114" s="18">
        <f>$B114*C$19</f>
        <v>0</v>
      </c>
      <c r="D114" s="18">
        <f>$B114*D$19</f>
        <v>0</v>
      </c>
      <c r="E114" s="18">
        <f>$B114*E$19</f>
        <v>0</v>
      </c>
      <c r="F114" s="18">
        <f>$B114*F$19</f>
        <v>0</v>
      </c>
      <c r="G114" s="18">
        <f>$B114*G$19</f>
        <v>0</v>
      </c>
      <c r="H114" s="19">
        <f>SUM(B114:G114)</f>
        <v>0</v>
      </c>
      <c r="I114" s="46"/>
      <c r="J114" s="46"/>
      <c r="K114" s="46"/>
      <c r="L114" s="46"/>
      <c r="M114" s="46"/>
      <c r="N114" s="46"/>
      <c r="O114" s="46"/>
      <c r="P114" s="47"/>
      <c r="Q114" s="46"/>
      <c r="R114" s="46"/>
      <c r="S114" s="46"/>
      <c r="T114" s="46"/>
      <c r="U114" s="46"/>
      <c r="V114" s="46"/>
    </row>
    <row r="115" spans="1:29" s="3" customFormat="1" ht="18" customHeight="1">
      <c r="A115" s="72">
        <f>SUM(H110:H114)</f>
        <v>4800</v>
      </c>
      <c r="B115" s="72"/>
      <c r="C115" s="72"/>
      <c r="D115" s="72"/>
      <c r="E115" s="72"/>
      <c r="F115" s="72"/>
      <c r="G115" s="72"/>
      <c r="H115" s="72"/>
      <c r="I115" s="26"/>
      <c r="J115" s="26"/>
      <c r="K115" s="26"/>
      <c r="L115" s="26"/>
      <c r="M115" s="26"/>
      <c r="N115" s="26"/>
      <c r="O115" s="26"/>
      <c r="P115" s="47"/>
      <c r="Q115" s="26"/>
      <c r="R115" s="26"/>
      <c r="S115" s="26"/>
      <c r="T115" s="26"/>
      <c r="U115" s="26"/>
      <c r="V115" s="26"/>
      <c r="W115" s="52"/>
      <c r="X115" s="52"/>
      <c r="Y115" s="52"/>
      <c r="Z115" s="52"/>
      <c r="AA115" s="52"/>
      <c r="AB115" s="52"/>
      <c r="AC115" s="52"/>
    </row>
    <row r="116" spans="1:16" ht="18.75">
      <c r="A116" s="20" t="s">
        <v>18</v>
      </c>
      <c r="B116" s="73" t="s">
        <v>19</v>
      </c>
      <c r="C116" s="74"/>
      <c r="D116" s="74"/>
      <c r="E116" s="74"/>
      <c r="F116" s="74"/>
      <c r="G116" s="75"/>
      <c r="H116" s="21" t="s">
        <v>20</v>
      </c>
      <c r="P116" s="40"/>
    </row>
    <row r="117" spans="1:16" ht="15.75">
      <c r="A117" s="14" t="s">
        <v>12</v>
      </c>
      <c r="B117" s="15">
        <v>6</v>
      </c>
      <c r="C117" s="15">
        <v>8</v>
      </c>
      <c r="D117" s="15">
        <v>10</v>
      </c>
      <c r="E117" s="15">
        <v>12</v>
      </c>
      <c r="F117" s="15">
        <v>14</v>
      </c>
      <c r="G117" s="15">
        <v>16</v>
      </c>
      <c r="H117" s="22" t="s">
        <v>21</v>
      </c>
      <c r="P117" s="40"/>
    </row>
    <row r="118" spans="1:16" ht="15.75">
      <c r="A118" s="23" t="str">
        <f>A110</f>
        <v>BLACK/RED</v>
      </c>
      <c r="B118" s="24">
        <v>1</v>
      </c>
      <c r="C118" s="24">
        <v>1</v>
      </c>
      <c r="D118" s="24">
        <v>1</v>
      </c>
      <c r="E118" s="24">
        <v>1</v>
      </c>
      <c r="F118" s="24">
        <v>1</v>
      </c>
      <c r="G118" s="24">
        <v>1</v>
      </c>
      <c r="H118" s="82">
        <f>SUM(B118:G122)</f>
        <v>24</v>
      </c>
      <c r="P118" s="40"/>
    </row>
    <row r="119" spans="1:16" ht="15.75">
      <c r="A119" s="23" t="str">
        <f>A111</f>
        <v>NAVY/ROYAL</v>
      </c>
      <c r="B119" s="24">
        <f aca="true" t="shared" si="16" ref="B119:G119">B118</f>
        <v>1</v>
      </c>
      <c r="C119" s="24">
        <f t="shared" si="16"/>
        <v>1</v>
      </c>
      <c r="D119" s="24">
        <f t="shared" si="16"/>
        <v>1</v>
      </c>
      <c r="E119" s="24">
        <f t="shared" si="16"/>
        <v>1</v>
      </c>
      <c r="F119" s="24">
        <f t="shared" si="16"/>
        <v>1</v>
      </c>
      <c r="G119" s="24">
        <f t="shared" si="16"/>
        <v>1</v>
      </c>
      <c r="H119" s="83"/>
      <c r="P119" s="40"/>
    </row>
    <row r="120" spans="1:16" ht="15.75">
      <c r="A120" s="23" t="str">
        <f>A112</f>
        <v>GREY/NAVY</v>
      </c>
      <c r="B120" s="24">
        <f aca="true" t="shared" si="17" ref="B120:G120">B119</f>
        <v>1</v>
      </c>
      <c r="C120" s="24">
        <f t="shared" si="17"/>
        <v>1</v>
      </c>
      <c r="D120" s="24">
        <f t="shared" si="17"/>
        <v>1</v>
      </c>
      <c r="E120" s="24">
        <f t="shared" si="17"/>
        <v>1</v>
      </c>
      <c r="F120" s="24">
        <f t="shared" si="17"/>
        <v>1</v>
      </c>
      <c r="G120" s="24">
        <f t="shared" si="17"/>
        <v>1</v>
      </c>
      <c r="H120" s="83"/>
      <c r="P120" s="40"/>
    </row>
    <row r="121" spans="1:16" ht="15.75">
      <c r="A121" s="23" t="str">
        <f>A113</f>
        <v>ROYAL/BLACK</v>
      </c>
      <c r="B121" s="24">
        <f aca="true" t="shared" si="18" ref="B121:G121">B120</f>
        <v>1</v>
      </c>
      <c r="C121" s="24">
        <f t="shared" si="18"/>
        <v>1</v>
      </c>
      <c r="D121" s="24">
        <f t="shared" si="18"/>
        <v>1</v>
      </c>
      <c r="E121" s="24">
        <f t="shared" si="18"/>
        <v>1</v>
      </c>
      <c r="F121" s="24">
        <f t="shared" si="18"/>
        <v>1</v>
      </c>
      <c r="G121" s="24">
        <f t="shared" si="18"/>
        <v>1</v>
      </c>
      <c r="H121" s="83"/>
      <c r="P121" s="40"/>
    </row>
    <row r="122" spans="1:16" ht="15.75">
      <c r="A122" s="23">
        <f>A114</f>
        <v>0</v>
      </c>
      <c r="B122" s="24"/>
      <c r="C122" s="24"/>
      <c r="D122" s="24"/>
      <c r="E122" s="24"/>
      <c r="F122" s="24"/>
      <c r="G122" s="24"/>
      <c r="H122" s="84"/>
      <c r="P122" s="40"/>
    </row>
    <row r="123" spans="1:16" ht="15.75">
      <c r="A123" s="25"/>
      <c r="B123" s="26"/>
      <c r="C123" s="27"/>
      <c r="D123" s="28"/>
      <c r="E123" s="29" t="s">
        <v>22</v>
      </c>
      <c r="F123" s="29"/>
      <c r="G123" s="76">
        <f>A115/H118</f>
        <v>200</v>
      </c>
      <c r="H123" s="77"/>
      <c r="P123" s="40"/>
    </row>
    <row r="124" spans="1:16" ht="15.75">
      <c r="A124" s="25">
        <v>22</v>
      </c>
      <c r="B124" s="26"/>
      <c r="C124" s="27"/>
      <c r="D124" s="28"/>
      <c r="E124" s="29" t="s">
        <v>23</v>
      </c>
      <c r="F124" s="29"/>
      <c r="G124" s="78">
        <f>B126*C126*D126/1000000*G123</f>
        <v>27.144000000000002</v>
      </c>
      <c r="H124" s="79"/>
      <c r="P124" s="40"/>
    </row>
    <row r="125" spans="1:16" ht="15.75">
      <c r="A125" s="30">
        <v>20</v>
      </c>
      <c r="B125" s="26"/>
      <c r="C125" s="31"/>
      <c r="D125" s="32"/>
      <c r="E125" s="32" t="s">
        <v>24</v>
      </c>
      <c r="F125" s="32"/>
      <c r="G125" s="80">
        <f>A124*G123</f>
        <v>4400</v>
      </c>
      <c r="H125" s="81"/>
      <c r="P125" s="40"/>
    </row>
    <row r="126" spans="1:29" s="4" customFormat="1" ht="15">
      <c r="A126" s="33" t="s">
        <v>25</v>
      </c>
      <c r="B126" s="34">
        <v>52</v>
      </c>
      <c r="C126" s="35">
        <v>45</v>
      </c>
      <c r="D126" s="35">
        <v>58</v>
      </c>
      <c r="E126" s="34" t="s">
        <v>26</v>
      </c>
      <c r="F126" s="34"/>
      <c r="G126" s="34"/>
      <c r="H126" s="34"/>
      <c r="I126" s="48"/>
      <c r="J126" s="48"/>
      <c r="K126" s="48"/>
      <c r="L126" s="48"/>
      <c r="M126" s="48"/>
      <c r="N126" s="48"/>
      <c r="O126" s="48"/>
      <c r="P126" s="49"/>
      <c r="Q126" s="48"/>
      <c r="R126" s="48"/>
      <c r="S126" s="48"/>
      <c r="T126" s="48"/>
      <c r="U126" s="48"/>
      <c r="V126" s="48"/>
      <c r="W126" s="53"/>
      <c r="X126" s="53"/>
      <c r="Y126" s="53"/>
      <c r="Z126" s="53"/>
      <c r="AA126" s="53"/>
      <c r="AB126" s="53"/>
      <c r="AC126" s="53"/>
    </row>
    <row r="127" spans="1:8" ht="15.75">
      <c r="A127" s="36" t="s">
        <v>27</v>
      </c>
      <c r="B127" s="37">
        <f aca="true" t="shared" si="19" ref="B127:G127">B109</f>
        <v>6</v>
      </c>
      <c r="C127" s="37">
        <f t="shared" si="19"/>
        <v>8</v>
      </c>
      <c r="D127" s="37">
        <f t="shared" si="19"/>
        <v>10</v>
      </c>
      <c r="E127" s="37">
        <f t="shared" si="19"/>
        <v>12</v>
      </c>
      <c r="F127" s="37">
        <f t="shared" si="19"/>
        <v>14</v>
      </c>
      <c r="G127" s="37">
        <f t="shared" si="19"/>
        <v>16</v>
      </c>
      <c r="H127" s="38"/>
    </row>
    <row r="128" spans="1:8" ht="15.75">
      <c r="A128" s="23" t="s">
        <v>28</v>
      </c>
      <c r="B128" s="39">
        <v>34</v>
      </c>
      <c r="C128" s="39">
        <v>36</v>
      </c>
      <c r="D128" s="39">
        <v>38</v>
      </c>
      <c r="E128" s="39">
        <v>40</v>
      </c>
      <c r="F128" s="39">
        <v>42</v>
      </c>
      <c r="G128" s="39">
        <v>44</v>
      </c>
      <c r="H128" s="40" t="s">
        <v>29</v>
      </c>
    </row>
    <row r="129" spans="1:8" ht="15.75">
      <c r="A129" s="23" t="s">
        <v>30</v>
      </c>
      <c r="B129" s="39">
        <v>20</v>
      </c>
      <c r="C129" s="39">
        <v>21</v>
      </c>
      <c r="D129" s="39">
        <v>22</v>
      </c>
      <c r="E129" s="39">
        <v>23</v>
      </c>
      <c r="F129" s="39">
        <v>24</v>
      </c>
      <c r="G129" s="39">
        <v>25</v>
      </c>
      <c r="H129" s="40" t="str">
        <f>H128</f>
        <v>INCH</v>
      </c>
    </row>
    <row r="130" spans="1:8" ht="15.75">
      <c r="A130" s="23" t="s">
        <v>31</v>
      </c>
      <c r="B130" s="39">
        <v>27.5</v>
      </c>
      <c r="C130" s="39">
        <v>28.5</v>
      </c>
      <c r="D130" s="39">
        <v>29.5</v>
      </c>
      <c r="E130" s="39">
        <v>30.5</v>
      </c>
      <c r="F130" s="39">
        <v>31.5</v>
      </c>
      <c r="G130" s="39">
        <v>32.5</v>
      </c>
      <c r="H130" s="41" t="str">
        <f>H129</f>
        <v>INCH</v>
      </c>
    </row>
  </sheetData>
  <sheetProtection/>
  <mergeCells count="60">
    <mergeCell ref="G124:H124"/>
    <mergeCell ref="G125:H125"/>
    <mergeCell ref="H19:H23"/>
    <mergeCell ref="H52:H56"/>
    <mergeCell ref="H85:H89"/>
    <mergeCell ref="H118:H122"/>
    <mergeCell ref="B105:H105"/>
    <mergeCell ref="B106:H106"/>
    <mergeCell ref="B108:H108"/>
    <mergeCell ref="A115:H115"/>
    <mergeCell ref="B116:G116"/>
    <mergeCell ref="G123:H123"/>
    <mergeCell ref="A100:D100"/>
    <mergeCell ref="E100:H100"/>
    <mergeCell ref="A101:H101"/>
    <mergeCell ref="A102:H102"/>
    <mergeCell ref="B103:H103"/>
    <mergeCell ref="B104:H104"/>
    <mergeCell ref="B75:H75"/>
    <mergeCell ref="A82:H82"/>
    <mergeCell ref="B83:G83"/>
    <mergeCell ref="G90:H90"/>
    <mergeCell ref="G91:H91"/>
    <mergeCell ref="G92:H92"/>
    <mergeCell ref="A68:H68"/>
    <mergeCell ref="A69:H69"/>
    <mergeCell ref="B70:H70"/>
    <mergeCell ref="B71:H71"/>
    <mergeCell ref="B72:H72"/>
    <mergeCell ref="B73:H73"/>
    <mergeCell ref="B50:G50"/>
    <mergeCell ref="G57:H57"/>
    <mergeCell ref="G58:H58"/>
    <mergeCell ref="G59:H59"/>
    <mergeCell ref="A67:D67"/>
    <mergeCell ref="E67:H67"/>
    <mergeCell ref="B37:H37"/>
    <mergeCell ref="B38:H38"/>
    <mergeCell ref="B39:H39"/>
    <mergeCell ref="B40:H40"/>
    <mergeCell ref="B42:H42"/>
    <mergeCell ref="A49:H49"/>
    <mergeCell ref="G25:H25"/>
    <mergeCell ref="G26:H26"/>
    <mergeCell ref="A34:D34"/>
    <mergeCell ref="E34:H34"/>
    <mergeCell ref="A35:H35"/>
    <mergeCell ref="A36:H36"/>
    <mergeCell ref="B6:H6"/>
    <mergeCell ref="B7:H7"/>
    <mergeCell ref="B9:H9"/>
    <mergeCell ref="A16:H16"/>
    <mergeCell ref="B17:G17"/>
    <mergeCell ref="G24:H24"/>
    <mergeCell ref="A1:D1"/>
    <mergeCell ref="E1:H1"/>
    <mergeCell ref="A2:H2"/>
    <mergeCell ref="A3:H3"/>
    <mergeCell ref="B4:H4"/>
    <mergeCell ref="B5:H5"/>
  </mergeCells>
  <printOptions horizontalCentered="1" verticalCentered="1"/>
  <pageMargins left="0.2" right="0.2" top="0.31" bottom="0.12" header="0.24" footer="0"/>
  <pageSetup fitToHeight="0" fitToWidth="1" horizontalDpi="600" verticalDpi="600" orientation="landscape" paperSize="9" scale="96"/>
  <headerFooter alignWithMargins="0">
    <oddFooter>&amp;C&amp;"Calibri,常规"&amp;10PAGE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2017-05-27T14:10:24Z</cp:lastPrinted>
  <dcterms:created xsi:type="dcterms:W3CDTF">2006-06-15T03:11:39Z</dcterms:created>
  <dcterms:modified xsi:type="dcterms:W3CDTF">2018-10-17T07:21:50Z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